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чет общий" sheetId="1" r:id="rId4"/>
    <sheet state="visible" name="Расходы" sheetId="2" r:id="rId5"/>
    <sheet state="visible" name="Поступления" sheetId="3" r:id="rId6"/>
  </sheets>
  <definedNames/>
  <calcPr/>
  <extLst>
    <ext uri="GoogleSheetsCustomDataVersion1">
      <go:sheetsCustomData xmlns:go="http://customooxmlschemas.google.com/" r:id="rId7" roundtripDataSignature="AMtx7mgWuWxrGNoAwrv8rfWOXvVqQFI7nA=="/>
    </ext>
  </extLst>
</workbook>
</file>

<file path=xl/sharedStrings.xml><?xml version="1.0" encoding="utf-8"?>
<sst xmlns="http://schemas.openxmlformats.org/spreadsheetml/2006/main" count="237" uniqueCount="160">
  <si>
    <t>ФИНАНСОВЫЙ ОТЧЕТ</t>
  </si>
  <si>
    <t xml:space="preserve"> о полученных средствах и произведенных расходах</t>
  </si>
  <si>
    <t xml:space="preserve"> за декабрь 2020 года</t>
  </si>
  <si>
    <t>Остаток средств на начало периода</t>
  </si>
  <si>
    <t>Поступления на уставную деятельность</t>
  </si>
  <si>
    <t>Произведенные расходы</t>
  </si>
  <si>
    <t>Остаток средств на конец периода</t>
  </si>
  <si>
    <t>*Детализация поступлений и произведенных расходов в соответствующих вкладках файла.</t>
  </si>
  <si>
    <t>Расходы на уставную деятельность</t>
  </si>
  <si>
    <t>Дата / период</t>
  </si>
  <si>
    <t>Сумма</t>
  </si>
  <si>
    <t>Статья расхода</t>
  </si>
  <si>
    <r>
      <rPr>
        <rFont val="Times New Roman"/>
        <b/>
        <color rgb="FF000000"/>
        <sz val="11.0"/>
      </rPr>
      <t xml:space="preserve">Центр "Мокрый нос" 
</t>
    </r>
    <r>
      <rPr>
        <rFont val="Times New Roman"/>
        <b/>
        <i/>
        <color rgb="FF000000"/>
        <sz val="10.0"/>
      </rPr>
      <t>строительство и содержание центра</t>
    </r>
  </si>
  <si>
    <t>Декабрь</t>
  </si>
  <si>
    <t>Строительные материалы LM</t>
  </si>
  <si>
    <t>Дезинфекция, дезинсекция, дератизация</t>
  </si>
  <si>
    <t>Тех.обслуживание инженерных систем</t>
  </si>
  <si>
    <r>
      <rPr>
        <rFont val="Times New Roman"/>
        <b/>
        <color rgb="FF000000"/>
        <sz val="11.0"/>
      </rPr>
      <t xml:space="preserve">Скорая помощь 
</t>
    </r>
    <r>
      <rPr>
        <rFont val="Times New Roman"/>
        <b/>
        <i/>
        <color rgb="FF000000"/>
        <sz val="10.0"/>
      </rPr>
      <t>лечение животных</t>
    </r>
  </si>
  <si>
    <t>Лечение гематомы (собака Карина) клиника Колибри</t>
  </si>
  <si>
    <t>Послеоперационный осмотр (собака Атос) клиника Колибри</t>
  </si>
  <si>
    <t>Послеоперационный осмотр (собака Карина) клиника Колибри</t>
  </si>
  <si>
    <t>УЗИ (кошка Майкуша) клиника Ветерритория</t>
  </si>
  <si>
    <t>Прием врача, анализы, отоскопия (кошка Сафира) клиника Ветерритория</t>
  </si>
  <si>
    <t>Анализы, отоскопия (кошка Эшли) клиника Ветерритория</t>
  </si>
  <si>
    <t>Прием врача (кошка Ричи) клиника Ветерритория</t>
  </si>
  <si>
    <t>Прием врача (собака Патрик) клиника Ветерритория</t>
  </si>
  <si>
    <t>Прием врача, исследования (кот Барс) клиника Ветерритория</t>
  </si>
  <si>
    <t>Узи органов брюшной полости (кошка Риша) клиника Ветерритория</t>
  </si>
  <si>
    <t>Прием врача, исследования (кошка Алтай) клиника Ветерритория</t>
  </si>
  <si>
    <t>Прием врача, анализ крови (кошка Нильс) клиника Ветерритория</t>
  </si>
  <si>
    <t>Прием врача , исследования (кот Марсик) клиника Ветерритория</t>
  </si>
  <si>
    <t>Прием врача, Узи (кот Британец) клиника Ветерритория</t>
  </si>
  <si>
    <t>Прием врача, анализы, Узи (собака Хашни) клиника Ветерритория</t>
  </si>
  <si>
    <t>Прием врача. Исследования (собака Бэлла) клиника Ветерритория</t>
  </si>
  <si>
    <t>Прием онколога, Узи (собака Макс) Биоконтроль</t>
  </si>
  <si>
    <t>Прием врача, анализы, Узи (кошка Абрикос) клиника Ветерритория</t>
  </si>
  <si>
    <t>Хирургическая операция, стационар, инъекции (собака Хантер) Биоконтроль</t>
  </si>
  <si>
    <t>Прием врача (кот Рич) клиника Белый Клык</t>
  </si>
  <si>
    <t>Рентген (кошка Черника) клиника Белый Клык</t>
  </si>
  <si>
    <t>ЭКГ (кот Вася) клиника Белый Клык</t>
  </si>
  <si>
    <t>Узи (собака Лола) клиника Белый Клык</t>
  </si>
  <si>
    <t>Узи (кошка Риша) клиника Белый Клык</t>
  </si>
  <si>
    <t>Прием врача, лечение (собака Кузя) клиника Белый Клык</t>
  </si>
  <si>
    <t>Анализы, Узи (кот Британец)клиника Белый Клык</t>
  </si>
  <si>
    <t>Анализы, Узи (кошка Квасена) клиника Белый Клык</t>
  </si>
  <si>
    <t>Узи, рентген (собака Данара) клиника Белый Клык</t>
  </si>
  <si>
    <t>Прием хирурга, рентген (собака Бася) клиника Белый Клык</t>
  </si>
  <si>
    <t>Узи, ЭКГ (собака Патрик) клиника Белый Клык</t>
  </si>
  <si>
    <t>Прием невролога, рентген, анализы (собака Карина) клиника Белый Клык</t>
  </si>
  <si>
    <t>Проведение операции, стационар, корм диетический (собака Руся) клиника Белый Клык</t>
  </si>
  <si>
    <t>Прием хирурга, рентген, анализы (собака Вера) клиника Белый Клык</t>
  </si>
  <si>
    <t>Анализы, стационар (кот Марсик) клиника Белый Клык</t>
  </si>
  <si>
    <t>Прием врача, рентген, анализы, Узи, стационар (кошка Марина) клиника Белый Клык</t>
  </si>
  <si>
    <t>Прием хирурга, рентген, Узи, стационар (кошка Инди) клиника Белый Клык</t>
  </si>
  <si>
    <t>Рентген (собака Дик) клиника Белый Клык</t>
  </si>
  <si>
    <t>Прием хирурга (собака Тахир) клиника Белый Клык</t>
  </si>
  <si>
    <t>Прием онколога (собака Люся) клиника Белый Клык</t>
  </si>
  <si>
    <t>Прием хирурга, рентген (собака Руся) клиника Белый Клык</t>
  </si>
  <si>
    <t>Узи, анализы (кошка Анчоус) клиника Белый Клык</t>
  </si>
  <si>
    <t>Узи, анализы (кошка Креветка) клиника Белый Клык</t>
  </si>
  <si>
    <t>Прием хирурга повторный, рентген (собака Тор) клиника Белый Клык</t>
  </si>
  <si>
    <t>Узи, анализы, операция (кошка Инди) клиника Белый Клык</t>
  </si>
  <si>
    <t>Прием хирурга, невролога, Узи, рентген, анализы, стационар (собака Орион) клиника Белый Клык</t>
  </si>
  <si>
    <t>Анализы, Узи, операция, диетический корм (собака Ника) клиника Белый Клык</t>
  </si>
  <si>
    <t>Проведение операции,стационар, корм диетический (собака Майк) клиника Белый Клык</t>
  </si>
  <si>
    <t>Налоги и взносы в бюджет за декабрь</t>
  </si>
  <si>
    <t>Оплата труда за декабрь</t>
  </si>
  <si>
    <t>Лекарственные препараты</t>
  </si>
  <si>
    <r>
      <rPr>
        <rFont val="Times New Roman"/>
        <b/>
        <color rgb="FF000000"/>
        <sz val="11.0"/>
      </rPr>
      <t xml:space="preserve">Дом для животных "Ника"
</t>
    </r>
    <r>
      <rPr>
        <rFont val="Times New Roman"/>
        <b/>
        <i/>
        <color rgb="FF000000"/>
        <sz val="10.0"/>
      </rPr>
      <t>содержание животных</t>
    </r>
  </si>
  <si>
    <t>Содержание животных в муниципальном приюте</t>
  </si>
  <si>
    <t>Ветеринарные услуги в ноябре</t>
  </si>
  <si>
    <t>Хозяйственные принадлежности</t>
  </si>
  <si>
    <t>Покупка опилок в брикетах</t>
  </si>
  <si>
    <t>Ветеринарные услуги в декабре</t>
  </si>
  <si>
    <t>Дезинфекция, дезинсенция, дератизация</t>
  </si>
  <si>
    <t>Услуги по фотосъемке животных</t>
  </si>
  <si>
    <t>Лабораторные исследования кошек и собак, лаборатория Неовет</t>
  </si>
  <si>
    <t>Корм для собак</t>
  </si>
  <si>
    <t xml:space="preserve">Оплата труда за декабрь </t>
  </si>
  <si>
    <r>
      <rPr>
        <rFont val="Times New Roman"/>
        <b/>
        <color rgb="FF000000"/>
        <sz val="11.0"/>
      </rPr>
      <t xml:space="preserve">Умная забота
</t>
    </r>
    <r>
      <rPr>
        <rFont val="Times New Roman"/>
        <b/>
        <i/>
        <color rgb="FF000000"/>
        <sz val="10.0"/>
      </rPr>
      <t>стерилизация и кастрация животных, ОСВВ</t>
    </r>
  </si>
  <si>
    <t>Катетеры</t>
  </si>
  <si>
    <t>Аппарат УЗИ</t>
  </si>
  <si>
    <t>Ежемесячный лизинговый платеж за автомобиль</t>
  </si>
  <si>
    <t>Вакцины, сканер и медицинские расходники</t>
  </si>
  <si>
    <t>Канцелярские товары</t>
  </si>
  <si>
    <t>Наркоз (Ксипа) и мед.расходники</t>
  </si>
  <si>
    <t>Ремонт автомобиля</t>
  </si>
  <si>
    <t xml:space="preserve">Проведение операций по стериализации и кастрации </t>
  </si>
  <si>
    <t>Страховой полис</t>
  </si>
  <si>
    <t>Пеленки впитывающие</t>
  </si>
  <si>
    <t>ТО  автомобиля</t>
  </si>
  <si>
    <t>Лекарственные препараты и медицинские расходники</t>
  </si>
  <si>
    <t>Вознаграждение оператора электронной площадки</t>
  </si>
  <si>
    <t>Топливо для автомобилей</t>
  </si>
  <si>
    <t>Просвещение и мероприятия</t>
  </si>
  <si>
    <t>Дизайн сайта ( добавление анимации)</t>
  </si>
  <si>
    <t>Информационная поддержка благотворительной акции "Санта для хвоста"</t>
  </si>
  <si>
    <t>Услуги по перевозке</t>
  </si>
  <si>
    <t>Разработка общего макета сайта</t>
  </si>
  <si>
    <t>Административные и прочие расходы</t>
  </si>
  <si>
    <t xml:space="preserve">Рекламные услуги </t>
  </si>
  <si>
    <t>Аренда нежилого помещения</t>
  </si>
  <si>
    <t>Предоставление доступа к ПО Vigbo</t>
  </si>
  <si>
    <t>Почтовые расходы</t>
  </si>
  <si>
    <t>Госпошлина за регистрацию автомототранспортных средств</t>
  </si>
  <si>
    <t>Консультация по фандрайзингу ( менторство)</t>
  </si>
  <si>
    <t>Предоставление доступа к ПО UniSender</t>
  </si>
  <si>
    <t>Услуги связи (аренда номера 499)</t>
  </si>
  <si>
    <t>Предоставление доступа к сервису ООО "Тесла Телеком"</t>
  </si>
  <si>
    <t>Комиссия банка</t>
  </si>
  <si>
    <t>Налоги и взносы в бюджет декабрь</t>
  </si>
  <si>
    <t>Перевод собственных средств внутри одного ЮЛ</t>
  </si>
  <si>
    <t>Назначение платежа</t>
  </si>
  <si>
    <t>Источник / отправитель</t>
  </si>
  <si>
    <t>Благотворительные пожертвования от физических лиц</t>
  </si>
  <si>
    <t>Благотворительное пожертвование</t>
  </si>
  <si>
    <t>Платежная система CloudPayments на сайте фонда</t>
  </si>
  <si>
    <t xml:space="preserve">Sms на короткий номер 3434 </t>
  </si>
  <si>
    <t>Расчетный счет фонда в ПАО "Промсвязьбанк"</t>
  </si>
  <si>
    <t>Расчетный счет фонда в ПАО "Сбербанк"</t>
  </si>
  <si>
    <t>Благотворительные пожертвования от юридических лиц</t>
  </si>
  <si>
    <t>ИП Сергеева Т.А.</t>
  </si>
  <si>
    <t>STONEX FINANCIAL LTD</t>
  </si>
  <si>
    <t>ИП Оводков Д.А.</t>
  </si>
  <si>
    <t>ООО Компания "МААТ"</t>
  </si>
  <si>
    <t>ОАО МЦЦС "Мосстройцены"</t>
  </si>
  <si>
    <t>ИП Кулинич Н.Н.</t>
  </si>
  <si>
    <t>ООО "ЕКД"</t>
  </si>
  <si>
    <t>ООО "ХАДИ"</t>
  </si>
  <si>
    <t>ИП Нечаева Л.П.</t>
  </si>
  <si>
    <t>ООО "КАРГИЛЛ"</t>
  </si>
  <si>
    <t>ООО " ПЭН ЭНД ПЭНСЛ"</t>
  </si>
  <si>
    <t>ООО "Авангард"</t>
  </si>
  <si>
    <t>ИП Копанова М.А.</t>
  </si>
  <si>
    <t xml:space="preserve">ООО " РНКО РИБ" РОБОКАССА </t>
  </si>
  <si>
    <t>Миллион призов</t>
  </si>
  <si>
    <t>Мос.Ру ( Душевная Москва)</t>
  </si>
  <si>
    <t>БФ "Нужна помощь"</t>
  </si>
  <si>
    <t>Портал Добро Mail.Ru</t>
  </si>
  <si>
    <t>Прочие поступления</t>
  </si>
  <si>
    <t>Проценты по договору РКО</t>
  </si>
  <si>
    <t>Сбербанк</t>
  </si>
  <si>
    <t>ПАО "Промсвязьбанк"</t>
  </si>
  <si>
    <t>Услуги по ОСВВ</t>
  </si>
  <si>
    <t>Администрация городского округа Солнечногорск МО</t>
  </si>
  <si>
    <t>Администрации городского округа Шаховская МО</t>
  </si>
  <si>
    <t>Администрация городского округа Богородский МО</t>
  </si>
  <si>
    <t>Перечисление средств</t>
  </si>
  <si>
    <t>Фонд предоставления гранта президента РФ.</t>
  </si>
  <si>
    <t>Администрация городского округа Лобня МО</t>
  </si>
  <si>
    <t>Возрат обеспечения</t>
  </si>
  <si>
    <t>Администрация Узловского района МО МО</t>
  </si>
  <si>
    <t>Администрация Дмитровского городского округа МО</t>
  </si>
  <si>
    <t>Администрация городского округа Дубна МО</t>
  </si>
  <si>
    <t>Администрация городского округа Мытищи МО</t>
  </si>
  <si>
    <t>Возрат штрафа из ПФР</t>
  </si>
  <si>
    <t>ОПФР по г.Москве и МО</t>
  </si>
  <si>
    <t>Администрация Волоколамского городского округа МО</t>
  </si>
  <si>
    <t>Администрация городского округа Лотошино МО</t>
  </si>
  <si>
    <t>Администрация Талдомского городского округа МО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</si>
</sst>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р.&quot;"/>
    <numFmt numFmtId="165" formatCode="dd\.mm\.yyyy"/>
    <numFmt numFmtId="166" formatCode="[$-419]mmmm\ yyyy"/>
    <numFmt numFmtId="167" formatCode="[$-419]mmmm"/>
  </numFmts>
  <fonts count="14">
    <font>
      <sz val="11.0"/>
      <color rgb="FF000000"/>
      <name val="Calibri"/>
    </font>
    <font>
      <b/>
      <i/>
      <sz val="14.0"/>
      <color rgb="FF2D4E77"/>
      <name val="Calibri"/>
    </font>
    <font>
      <b/>
      <sz val="16.0"/>
      <color rgb="FF4F6128"/>
      <name val="Georgia"/>
    </font>
    <font>
      <sz val="11.0"/>
      <color rgb="FF000000"/>
      <name val="Georgia"/>
    </font>
    <font>
      <b/>
      <sz val="14.0"/>
      <color rgb="FF4F6128"/>
      <name val="Georgia"/>
    </font>
    <font>
      <b/>
      <sz val="12.0"/>
      <color rgb="FF000000"/>
      <name val="Georgia"/>
    </font>
    <font>
      <sz val="12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libri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vertical="center"/>
    </xf>
    <xf borderId="0" fillId="0" fontId="0" numFmtId="4" xfId="0" applyAlignment="1" applyFont="1" applyNumberFormat="1">
      <alignment horizontal="center" vertical="center"/>
    </xf>
    <xf borderId="0" fillId="0" fontId="0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left" vertical="center"/>
    </xf>
    <xf borderId="0" fillId="0" fontId="6" numFmtId="4" xfId="0" applyAlignment="1" applyFont="1" applyNumberFormat="1">
      <alignment horizontal="center" vertical="center"/>
    </xf>
    <xf borderId="0" fillId="0" fontId="5" numFmtId="164" xfId="0" applyAlignment="1" applyFont="1" applyNumberFormat="1">
      <alignment horizontal="center"/>
    </xf>
    <xf borderId="0" fillId="0" fontId="6" numFmtId="0" xfId="0" applyAlignment="1" applyFont="1">
      <alignment horizontal="center" vertical="center"/>
    </xf>
    <xf borderId="0" fillId="0" fontId="6" numFmtId="164" xfId="0" applyAlignment="1" applyFont="1" applyNumberFormat="1">
      <alignment horizontal="center"/>
    </xf>
    <xf borderId="0" fillId="0" fontId="5" numFmtId="0" xfId="0" applyAlignment="1" applyFont="1">
      <alignment vertical="center"/>
    </xf>
    <xf borderId="0" fillId="0" fontId="5" numFmtId="164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164" xfId="0" applyAlignment="1" applyFont="1" applyNumberFormat="1">
      <alignment horizontal="center"/>
    </xf>
    <xf borderId="0" fillId="0" fontId="8" numFmtId="0" xfId="0" applyAlignment="1" applyFont="1">
      <alignment horizontal="left" vertical="center"/>
    </xf>
    <xf borderId="1" fillId="2" fontId="9" numFmtId="0" xfId="0" applyAlignment="1" applyBorder="1" applyFill="1" applyFont="1">
      <alignment horizontal="left" vertical="center"/>
    </xf>
    <xf borderId="2" fillId="0" fontId="10" numFmtId="0" xfId="0" applyBorder="1" applyFont="1"/>
    <xf borderId="3" fillId="2" fontId="9" numFmtId="4" xfId="0" applyAlignment="1" applyBorder="1" applyFont="1" applyNumberFormat="1">
      <alignment vertical="center"/>
    </xf>
    <xf borderId="0" fillId="0" fontId="11" numFmtId="0" xfId="0" applyFont="1"/>
    <xf borderId="4" fillId="3" fontId="12" numFmtId="0" xfId="0" applyAlignment="1" applyBorder="1" applyFill="1" applyFont="1">
      <alignment horizontal="center" vertical="center"/>
    </xf>
    <xf borderId="5" fillId="3" fontId="12" numFmtId="4" xfId="0" applyAlignment="1" applyBorder="1" applyFont="1" applyNumberFormat="1">
      <alignment horizontal="center" vertical="center"/>
    </xf>
    <xf borderId="6" fillId="3" fontId="12" numFmtId="4" xfId="0" applyAlignment="1" applyBorder="1" applyFont="1" applyNumberFormat="1">
      <alignment horizontal="center"/>
    </xf>
    <xf borderId="7" fillId="3" fontId="9" numFmtId="0" xfId="0" applyAlignment="1" applyBorder="1" applyFont="1">
      <alignment horizontal="left" shrinkToFit="0" vertical="center" wrapText="1"/>
    </xf>
    <xf borderId="8" fillId="0" fontId="10" numFmtId="0" xfId="0" applyBorder="1" applyFont="1"/>
    <xf borderId="6" fillId="3" fontId="9" numFmtId="4" xfId="0" applyAlignment="1" applyBorder="1" applyFont="1" applyNumberFormat="1">
      <alignment horizontal="right" vertical="top"/>
    </xf>
    <xf borderId="9" fillId="0" fontId="11" numFmtId="165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1"/>
    </xf>
    <xf borderId="9" fillId="0" fontId="11" numFmtId="0" xfId="0" applyAlignment="1" applyBorder="1" applyFont="1">
      <alignment horizontal="left" shrinkToFit="0" vertical="center" wrapText="1"/>
    </xf>
    <xf borderId="0" fillId="0" fontId="13" numFmtId="0" xfId="0" applyFont="1"/>
    <xf borderId="9" fillId="0" fontId="13" numFmtId="0" xfId="0" applyAlignment="1" applyBorder="1" applyFont="1">
      <alignment vertical="center"/>
    </xf>
    <xf borderId="10" fillId="3" fontId="9" numFmtId="0" xfId="0" applyAlignment="1" applyBorder="1" applyFont="1">
      <alignment horizontal="left" shrinkToFit="0" vertical="center" wrapText="1"/>
    </xf>
    <xf borderId="11" fillId="0" fontId="10" numFmtId="0" xfId="0" applyBorder="1" applyFont="1"/>
    <xf borderId="9" fillId="4" fontId="11" numFmtId="165" xfId="0" applyAlignment="1" applyBorder="1" applyFill="1" applyFont="1" applyNumberFormat="1">
      <alignment horizontal="center" shrinkToFit="0" vertical="center" wrapText="1"/>
    </xf>
    <xf borderId="12" fillId="0" fontId="11" numFmtId="4" xfId="0" applyAlignment="1" applyBorder="1" applyFont="1" applyNumberFormat="1">
      <alignment horizontal="center" shrinkToFit="0" vertical="center" wrapText="1"/>
    </xf>
    <xf borderId="6" fillId="4" fontId="11" numFmtId="0" xfId="0" applyAlignment="1" applyBorder="1" applyFont="1">
      <alignment horizontal="left" shrinkToFit="0" vertical="center" wrapText="1"/>
    </xf>
    <xf borderId="9" fillId="0" fontId="13" numFmtId="14" xfId="0" applyAlignment="1" applyBorder="1" applyFont="1" applyNumberFormat="1">
      <alignment horizontal="center" vertical="center"/>
    </xf>
    <xf borderId="12" fillId="0" fontId="13" numFmtId="4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center"/>
    </xf>
    <xf borderId="9" fillId="0" fontId="13" numFmtId="14" xfId="0" applyAlignment="1" applyBorder="1" applyFont="1" applyNumberFormat="1">
      <alignment horizontal="center"/>
    </xf>
    <xf borderId="9" fillId="0" fontId="13" numFmtId="4" xfId="0" applyAlignment="1" applyBorder="1" applyFont="1" applyNumberFormat="1">
      <alignment horizontal="center"/>
    </xf>
    <xf borderId="9" fillId="0" fontId="13" numFmtId="0" xfId="0" applyBorder="1" applyFont="1"/>
    <xf borderId="9" fillId="4" fontId="11" numFmtId="166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/>
    </xf>
    <xf borderId="9" fillId="0" fontId="11" numFmtId="4" xfId="0" applyAlignment="1" applyBorder="1" applyFont="1" applyNumberFormat="1">
      <alignment horizontal="center" vertical="center"/>
    </xf>
    <xf borderId="9" fillId="0" fontId="11" numFmtId="0" xfId="0" applyBorder="1" applyFont="1"/>
    <xf borderId="12" fillId="0" fontId="11" numFmtId="4" xfId="0" applyAlignment="1" applyBorder="1" applyFont="1" applyNumberFormat="1">
      <alignment horizontal="center" vertical="center"/>
    </xf>
    <xf borderId="13" fillId="0" fontId="11" numFmtId="4" xfId="0" applyAlignment="1" applyBorder="1" applyFont="1" applyNumberFormat="1">
      <alignment shrinkToFit="0" wrapText="1"/>
    </xf>
    <xf borderId="9" fillId="4" fontId="11" numFmtId="14" xfId="0" applyAlignment="1" applyBorder="1" applyFont="1" applyNumberFormat="1">
      <alignment horizontal="center" shrinkToFit="0" vertical="center" wrapText="1"/>
    </xf>
    <xf borderId="9" fillId="0" fontId="13" numFmtId="4" xfId="0" applyAlignment="1" applyBorder="1" applyFont="1" applyNumberFormat="1">
      <alignment horizontal="center" vertical="center"/>
    </xf>
    <xf borderId="9" fillId="4" fontId="11" numFmtId="167" xfId="0" applyAlignment="1" applyBorder="1" applyFont="1" applyNumberFormat="1">
      <alignment horizontal="center" shrinkToFit="0" vertical="center" wrapText="1"/>
    </xf>
    <xf borderId="7" fillId="3" fontId="9" numFmtId="0" xfId="0" applyAlignment="1" applyBorder="1" applyFont="1">
      <alignment horizontal="left" vertical="top"/>
    </xf>
    <xf borderId="14" fillId="3" fontId="9" numFmtId="4" xfId="0" applyAlignment="1" applyBorder="1" applyFont="1" applyNumberFormat="1">
      <alignment vertical="top"/>
    </xf>
    <xf borderId="0" fillId="0" fontId="11" numFmtId="0" xfId="0" applyAlignment="1" applyFont="1">
      <alignment vertical="top"/>
    </xf>
    <xf borderId="14" fillId="3" fontId="9" numFmtId="4" xfId="0" applyAlignment="1" applyBorder="1" applyFont="1" applyNumberFormat="1">
      <alignment horizontal="right" vertical="top"/>
    </xf>
    <xf borderId="9" fillId="0" fontId="11" numFmtId="4" xfId="0" applyAlignment="1" applyBorder="1" applyFont="1" applyNumberFormat="1">
      <alignment shrinkToFit="0" wrapText="1"/>
    </xf>
    <xf borderId="9" fillId="4" fontId="11" numFmtId="0" xfId="0" applyAlignment="1" applyBorder="1" applyFont="1">
      <alignment horizontal="left" shrinkToFit="0" vertical="center" wrapText="1"/>
    </xf>
    <xf borderId="0" fillId="0" fontId="11" numFmtId="4" xfId="0" applyFont="1" applyNumberFormat="1"/>
    <xf borderId="0" fillId="0" fontId="11" numFmtId="0" xfId="0" applyAlignment="1" applyFont="1">
      <alignment horizontal="center" vertical="center"/>
    </xf>
    <xf borderId="0" fillId="0" fontId="11" numFmtId="4" xfId="0" applyAlignment="1" applyFont="1" applyNumberFormat="1">
      <alignment horizontal="center" vertical="center"/>
    </xf>
    <xf borderId="1" fillId="2" fontId="9" numFmtId="0" xfId="0" applyAlignment="1" applyBorder="1" applyFont="1">
      <alignment horizontal="left" shrinkToFit="0" vertical="center" wrapText="1"/>
    </xf>
    <xf borderId="15" fillId="0" fontId="10" numFmtId="0" xfId="0" applyBorder="1" applyFont="1"/>
    <xf borderId="5" fillId="3" fontId="12" numFmtId="0" xfId="0" applyAlignment="1" applyBorder="1" applyFont="1">
      <alignment horizontal="center" vertical="center"/>
    </xf>
    <xf borderId="6" fillId="3" fontId="12" numFmtId="4" xfId="0" applyAlignment="1" applyBorder="1" applyFont="1" applyNumberFormat="1">
      <alignment horizontal="center" vertical="center"/>
    </xf>
    <xf borderId="7" fillId="3" fontId="9" numFmtId="14" xfId="0" applyAlignment="1" applyBorder="1" applyFont="1" applyNumberFormat="1">
      <alignment horizontal="left" shrinkToFit="0" vertical="top" wrapText="1"/>
    </xf>
    <xf borderId="16" fillId="0" fontId="10" numFmtId="0" xfId="0" applyBorder="1" applyFont="1"/>
    <xf borderId="14" fillId="3" fontId="9" numFmtId="4" xfId="0" applyAlignment="1" applyBorder="1" applyFont="1" applyNumberFormat="1">
      <alignment shrinkToFit="0" vertical="top" wrapText="1"/>
    </xf>
    <xf borderId="0" fillId="0" fontId="11" numFmtId="0" xfId="0" applyAlignment="1" applyFont="1">
      <alignment shrinkToFit="0" vertical="top" wrapText="1"/>
    </xf>
    <xf borderId="9" fillId="0" fontId="11" numFmtId="166" xfId="0" applyAlignment="1" applyBorder="1" applyFont="1" applyNumberFormat="1">
      <alignment horizontal="center" vertical="center"/>
    </xf>
    <xf borderId="9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vertical="center"/>
    </xf>
    <xf borderId="17" fillId="3" fontId="9" numFmtId="14" xfId="0" applyAlignment="1" applyBorder="1" applyFont="1" applyNumberFormat="1">
      <alignment horizontal="left" shrinkToFit="0" vertical="top" wrapText="1"/>
    </xf>
    <xf borderId="18" fillId="0" fontId="10" numFmtId="0" xfId="0" applyBorder="1" applyFont="1"/>
    <xf borderId="19" fillId="0" fontId="10" numFmtId="0" xfId="0" applyBorder="1" applyFont="1"/>
    <xf borderId="20" fillId="3" fontId="9" numFmtId="4" xfId="0" applyAlignment="1" applyBorder="1" applyFont="1" applyNumberFormat="1">
      <alignment shrinkToFit="0" vertical="top" wrapText="1"/>
    </xf>
    <xf borderId="9" fillId="5" fontId="11" numFmtId="14" xfId="0" applyAlignment="1" applyBorder="1" applyFill="1" applyFont="1" applyNumberFormat="1">
      <alignment horizontal="center" shrinkToFit="0" vertical="top" wrapText="1"/>
    </xf>
    <xf borderId="9" fillId="5" fontId="11" numFmtId="2" xfId="0" applyAlignment="1" applyBorder="1" applyFont="1" applyNumberFormat="1">
      <alignment horizontal="center" shrinkToFit="0" vertical="top" wrapText="1"/>
    </xf>
    <xf borderId="9" fillId="5" fontId="11" numFmtId="4" xfId="0" applyAlignment="1" applyBorder="1" applyFont="1" applyNumberFormat="1">
      <alignment horizontal="left" shrinkToFit="0" vertical="top" wrapText="1"/>
    </xf>
    <xf borderId="9" fillId="0" fontId="11" numFmtId="165" xfId="0" applyAlignment="1" applyBorder="1" applyFont="1" applyNumberFormat="1">
      <alignment horizontal="center" vertical="center"/>
    </xf>
    <xf borderId="0" fillId="0" fontId="11" numFmtId="165" xfId="0" applyAlignment="1" applyFont="1" applyNumberFormat="1">
      <alignment horizontal="center" vertical="center"/>
    </xf>
    <xf borderId="10" fillId="3" fontId="9" numFmtId="14" xfId="0" applyAlignment="1" applyBorder="1" applyFont="1" applyNumberFormat="1">
      <alignment horizontal="left" shrinkToFit="0" vertical="top" wrapText="1"/>
    </xf>
    <xf borderId="21" fillId="0" fontId="10" numFmtId="0" xfId="0" applyBorder="1" applyFont="1"/>
    <xf borderId="6" fillId="3" fontId="9" numFmtId="4" xfId="0" applyAlignment="1" applyBorder="1" applyFont="1" applyNumberFormat="1">
      <alignment shrinkToFit="0" vertical="top" wrapText="1"/>
    </xf>
    <xf borderId="9" fillId="0" fontId="11" numFmtId="14" xfId="0" applyAlignment="1" applyBorder="1" applyFont="1" applyNumberFormat="1">
      <alignment horizontal="center" vertical="center"/>
    </xf>
    <xf borderId="9" fillId="0" fontId="11" numFmtId="0" xfId="0" applyAlignment="1" applyBorder="1" applyFont="1">
      <alignment vertical="center"/>
    </xf>
    <xf borderId="9" fillId="5" fontId="11" numFmtId="4" xfId="0" applyAlignment="1" applyBorder="1" applyFont="1" applyNumberFormat="1">
      <alignment horizontal="center" shrinkToFit="0" vertical="center" wrapText="1"/>
    </xf>
    <xf borderId="22" fillId="5" fontId="11" numFmtId="4" xfId="0" applyAlignment="1" applyBorder="1" applyFont="1" applyNumberFormat="1">
      <alignment horizontal="center" shrinkToFit="0" vertical="center" wrapText="1"/>
    </xf>
    <xf borderId="9" fillId="0" fontId="11" numFmtId="14" xfId="0" applyAlignment="1" applyBorder="1" applyFont="1" applyNumberFormat="1">
      <alignment horizontal="center"/>
    </xf>
    <xf borderId="0" fillId="0" fontId="11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96025" cy="1143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50.71"/>
    <col customWidth="1" min="3" max="3" width="20.71"/>
    <col customWidth="1" min="4" max="26" width="8.71"/>
  </cols>
  <sheetData>
    <row r="1">
      <c r="A1" s="1"/>
      <c r="B1" s="2"/>
      <c r="C1" s="3"/>
    </row>
    <row r="2">
      <c r="A2" s="1"/>
      <c r="B2" s="2"/>
      <c r="C2" s="3"/>
    </row>
    <row r="3">
      <c r="A3" s="1"/>
      <c r="B3" s="2"/>
      <c r="C3" s="3"/>
    </row>
    <row r="4">
      <c r="A4" s="1"/>
      <c r="B4" s="2"/>
      <c r="C4" s="3"/>
    </row>
    <row r="5">
      <c r="A5" s="1"/>
      <c r="B5" s="4"/>
    </row>
    <row r="6">
      <c r="A6" s="1"/>
      <c r="B6" s="4"/>
      <c r="C6" s="4"/>
    </row>
    <row r="7" ht="34.5" customHeight="1">
      <c r="A7" s="1"/>
      <c r="B7" s="4"/>
      <c r="C7" s="4"/>
    </row>
    <row r="8">
      <c r="A8" s="5" t="s">
        <v>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8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/>
      <c r="B11" s="10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/>
      <c r="B12" s="10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 t="s">
        <v>3</v>
      </c>
      <c r="B13" s="13"/>
      <c r="C13" s="14">
        <f>462821.13+5467241.87+130977.18+135404.79</f>
        <v>6196444.97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5"/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4</v>
      </c>
      <c r="B15" s="17"/>
      <c r="C15" s="18">
        <f>'Поступления'!D1</f>
        <v>11960307.45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9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 t="s">
        <v>5</v>
      </c>
      <c r="C17" s="14">
        <f>'Расходы'!C1</f>
        <v>6116571.95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/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 t="s">
        <v>6</v>
      </c>
      <c r="B19" s="13"/>
      <c r="C19" s="14">
        <f>C13+C15-C17</f>
        <v>12040180.47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3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0"/>
      <c r="B21" s="2"/>
      <c r="C21" s="21"/>
    </row>
    <row r="22" ht="15.75" customHeight="1">
      <c r="A22" s="22" t="s">
        <v>7</v>
      </c>
      <c r="B22" s="2"/>
      <c r="C22" s="21"/>
    </row>
    <row r="23" ht="15.75" customHeight="1">
      <c r="A23" s="1"/>
      <c r="B23" s="2"/>
      <c r="C23" s="3"/>
    </row>
    <row r="24" ht="15.75" customHeight="1">
      <c r="A24" s="1"/>
      <c r="B24" s="2"/>
      <c r="C24" s="3"/>
    </row>
    <row r="25" ht="15.75" customHeight="1">
      <c r="A25" s="1"/>
      <c r="B25" s="2"/>
      <c r="C25" s="3"/>
    </row>
    <row r="26" ht="15.75" customHeight="1">
      <c r="A26" s="1"/>
      <c r="B26" s="2"/>
      <c r="C26" s="3"/>
    </row>
    <row r="27" ht="15.75" customHeight="1">
      <c r="A27" s="1"/>
      <c r="B27" s="2"/>
      <c r="C27" s="3"/>
    </row>
    <row r="28" ht="15.75" customHeight="1">
      <c r="A28" s="1"/>
      <c r="B28" s="2"/>
      <c r="C28" s="3"/>
    </row>
    <row r="29" ht="15.75" customHeight="1">
      <c r="A29" s="1"/>
      <c r="B29" s="2"/>
      <c r="C29" s="3"/>
    </row>
    <row r="30" ht="15.75" customHeight="1">
      <c r="A30" s="1"/>
      <c r="B30" s="2"/>
      <c r="C30" s="3"/>
    </row>
    <row r="31" ht="15.75" customHeight="1">
      <c r="A31" s="1"/>
      <c r="B31" s="2"/>
      <c r="C31" s="3"/>
    </row>
    <row r="32" ht="15.75" customHeight="1">
      <c r="A32" s="1"/>
      <c r="B32" s="2"/>
      <c r="C32" s="3"/>
    </row>
    <row r="33" ht="15.75" customHeight="1">
      <c r="A33" s="1"/>
      <c r="B33" s="2"/>
      <c r="C33" s="3"/>
    </row>
    <row r="34" ht="15.75" customHeight="1">
      <c r="A34" s="1"/>
      <c r="B34" s="2"/>
      <c r="C34" s="3"/>
    </row>
    <row r="35" ht="15.75" customHeight="1">
      <c r="A35" s="1"/>
      <c r="B35" s="2"/>
      <c r="C35" s="3"/>
    </row>
    <row r="36" ht="15.75" customHeight="1">
      <c r="A36" s="1"/>
      <c r="B36" s="2"/>
      <c r="C36" s="3"/>
    </row>
    <row r="37" ht="15.75" customHeight="1">
      <c r="A37" s="1"/>
      <c r="B37" s="2"/>
      <c r="C37" s="3"/>
    </row>
    <row r="38" ht="15.75" customHeight="1">
      <c r="A38" s="1"/>
      <c r="B38" s="2"/>
      <c r="C38" s="3"/>
    </row>
    <row r="39" ht="15.75" customHeight="1">
      <c r="A39" s="1"/>
      <c r="B39" s="2"/>
      <c r="C39" s="3"/>
    </row>
    <row r="40" ht="15.75" customHeight="1">
      <c r="A40" s="1"/>
      <c r="B40" s="2"/>
      <c r="C40" s="3"/>
    </row>
    <row r="41" ht="15.75" customHeight="1">
      <c r="A41" s="1"/>
      <c r="B41" s="2"/>
      <c r="C41" s="3"/>
    </row>
    <row r="42" ht="15.75" customHeight="1">
      <c r="A42" s="1"/>
      <c r="B42" s="2"/>
      <c r="C42" s="3"/>
    </row>
    <row r="43" ht="15.75" customHeight="1">
      <c r="A43" s="1"/>
      <c r="B43" s="2"/>
      <c r="C43" s="3"/>
    </row>
    <row r="44" ht="15.75" customHeight="1">
      <c r="A44" s="1"/>
      <c r="B44" s="2"/>
      <c r="C44" s="3"/>
    </row>
    <row r="45" ht="15.75" customHeight="1">
      <c r="A45" s="1"/>
      <c r="B45" s="2"/>
      <c r="C45" s="3"/>
    </row>
    <row r="46" ht="15.75" customHeight="1">
      <c r="A46" s="1"/>
      <c r="B46" s="2"/>
      <c r="C46" s="3"/>
    </row>
    <row r="47" ht="15.75" customHeight="1">
      <c r="A47" s="1"/>
      <c r="B47" s="2"/>
      <c r="C47" s="3"/>
    </row>
    <row r="48" ht="15.75" customHeight="1">
      <c r="A48" s="1"/>
      <c r="B48" s="2"/>
      <c r="C48" s="3"/>
    </row>
    <row r="49" ht="15.75" customHeight="1">
      <c r="A49" s="1"/>
      <c r="B49" s="2"/>
      <c r="C49" s="3"/>
    </row>
    <row r="50" ht="15.75" customHeight="1">
      <c r="A50" s="1"/>
      <c r="B50" s="2"/>
      <c r="C50" s="3"/>
    </row>
    <row r="51" ht="15.75" customHeight="1">
      <c r="A51" s="1"/>
      <c r="B51" s="2"/>
      <c r="C51" s="3"/>
    </row>
    <row r="52" ht="15.75" customHeight="1">
      <c r="A52" s="1"/>
      <c r="B52" s="2"/>
      <c r="C52" s="3"/>
    </row>
    <row r="53" ht="15.75" customHeight="1">
      <c r="A53" s="1"/>
      <c r="B53" s="2"/>
      <c r="C53" s="3"/>
    </row>
    <row r="54" ht="15.75" customHeight="1">
      <c r="A54" s="1"/>
      <c r="B54" s="2"/>
      <c r="C54" s="3"/>
    </row>
    <row r="55" ht="15.75" customHeight="1">
      <c r="A55" s="1"/>
      <c r="B55" s="2"/>
      <c r="C55" s="3"/>
    </row>
    <row r="56" ht="15.75" customHeight="1">
      <c r="A56" s="1"/>
      <c r="B56" s="2"/>
      <c r="C56" s="3"/>
    </row>
    <row r="57" ht="15.75" customHeight="1">
      <c r="A57" s="1"/>
      <c r="B57" s="2"/>
      <c r="C57" s="3"/>
    </row>
    <row r="58" ht="15.75" customHeight="1">
      <c r="A58" s="1"/>
      <c r="B58" s="2"/>
      <c r="C58" s="3"/>
    </row>
    <row r="59" ht="15.75" customHeight="1">
      <c r="A59" s="1"/>
      <c r="B59" s="2"/>
      <c r="C59" s="3"/>
    </row>
    <row r="60" ht="15.75" customHeight="1">
      <c r="A60" s="1"/>
      <c r="B60" s="2"/>
      <c r="C60" s="3"/>
    </row>
    <row r="61" ht="15.75" customHeight="1">
      <c r="A61" s="1"/>
      <c r="B61" s="2"/>
      <c r="C61" s="3"/>
    </row>
    <row r="62" ht="15.75" customHeight="1">
      <c r="A62" s="1"/>
      <c r="B62" s="2"/>
      <c r="C62" s="3"/>
    </row>
    <row r="63" ht="15.75" customHeight="1">
      <c r="A63" s="1"/>
      <c r="B63" s="2"/>
      <c r="C63" s="3"/>
    </row>
    <row r="64" ht="15.75" customHeight="1">
      <c r="A64" s="1"/>
      <c r="B64" s="2"/>
      <c r="C64" s="3"/>
    </row>
    <row r="65" ht="15.75" customHeight="1">
      <c r="A65" s="1"/>
      <c r="B65" s="2"/>
      <c r="C65" s="3"/>
    </row>
    <row r="66" ht="15.75" customHeight="1">
      <c r="A66" s="1"/>
      <c r="B66" s="2"/>
      <c r="C66" s="3"/>
    </row>
    <row r="67" ht="15.75" customHeight="1">
      <c r="A67" s="1"/>
      <c r="B67" s="2"/>
      <c r="C67" s="3"/>
    </row>
    <row r="68" ht="15.75" customHeight="1">
      <c r="A68" s="1"/>
      <c r="B68" s="2"/>
      <c r="C68" s="3"/>
    </row>
    <row r="69" ht="15.75" customHeight="1">
      <c r="A69" s="1"/>
      <c r="B69" s="2"/>
      <c r="C69" s="3"/>
    </row>
    <row r="70" ht="15.75" customHeight="1">
      <c r="A70" s="1"/>
      <c r="B70" s="2"/>
      <c r="C70" s="3"/>
    </row>
    <row r="71" ht="15.75" customHeight="1">
      <c r="A71" s="1"/>
      <c r="B71" s="2"/>
      <c r="C71" s="3"/>
    </row>
    <row r="72" ht="15.75" customHeight="1">
      <c r="A72" s="1"/>
      <c r="B72" s="2"/>
      <c r="C72" s="3"/>
    </row>
    <row r="73" ht="15.75" customHeight="1">
      <c r="A73" s="1"/>
      <c r="B73" s="2"/>
      <c r="C73" s="3"/>
    </row>
    <row r="74" ht="15.75" customHeight="1">
      <c r="A74" s="1"/>
      <c r="B74" s="2"/>
      <c r="C74" s="3"/>
    </row>
    <row r="75" ht="15.75" customHeight="1">
      <c r="A75" s="1"/>
      <c r="B75" s="2"/>
      <c r="C75" s="3"/>
    </row>
    <row r="76" ht="15.75" customHeight="1">
      <c r="A76" s="1"/>
      <c r="B76" s="2"/>
      <c r="C76" s="3"/>
    </row>
    <row r="77" ht="15.75" customHeight="1">
      <c r="A77" s="1"/>
      <c r="B77" s="2"/>
      <c r="C77" s="3"/>
    </row>
    <row r="78" ht="15.75" customHeight="1">
      <c r="A78" s="1"/>
      <c r="B78" s="2"/>
      <c r="C78" s="3"/>
    </row>
    <row r="79" ht="15.75" customHeight="1">
      <c r="A79" s="1"/>
      <c r="B79" s="2"/>
      <c r="C79" s="3"/>
    </row>
    <row r="80" ht="15.75" customHeight="1">
      <c r="A80" s="1"/>
      <c r="B80" s="2"/>
      <c r="C80" s="3"/>
    </row>
    <row r="81" ht="15.75" customHeight="1">
      <c r="A81" s="1"/>
      <c r="B81" s="2"/>
      <c r="C81" s="3"/>
    </row>
    <row r="82" ht="15.75" customHeight="1">
      <c r="A82" s="1"/>
      <c r="B82" s="2"/>
      <c r="C82" s="3"/>
    </row>
    <row r="83" ht="15.75" customHeight="1">
      <c r="A83" s="1"/>
      <c r="B83" s="2"/>
      <c r="C83" s="3"/>
    </row>
    <row r="84" ht="15.75" customHeight="1">
      <c r="A84" s="1"/>
      <c r="B84" s="2"/>
      <c r="C84" s="3"/>
    </row>
    <row r="85" ht="15.75" customHeight="1">
      <c r="A85" s="1"/>
      <c r="B85" s="2"/>
      <c r="C85" s="3"/>
    </row>
    <row r="86" ht="15.75" customHeight="1">
      <c r="A86" s="1"/>
      <c r="B86" s="2"/>
      <c r="C86" s="3"/>
    </row>
    <row r="87" ht="15.75" customHeight="1">
      <c r="A87" s="1"/>
      <c r="B87" s="2"/>
      <c r="C87" s="3"/>
    </row>
    <row r="88" ht="15.75" customHeight="1">
      <c r="A88" s="1"/>
      <c r="B88" s="2"/>
      <c r="C88" s="3"/>
    </row>
    <row r="89" ht="15.75" customHeight="1">
      <c r="A89" s="1"/>
      <c r="B89" s="2"/>
      <c r="C89" s="3"/>
    </row>
    <row r="90" ht="15.75" customHeight="1">
      <c r="A90" s="1"/>
      <c r="B90" s="2"/>
      <c r="C90" s="3"/>
    </row>
    <row r="91" ht="15.75" customHeight="1">
      <c r="A91" s="1"/>
      <c r="B91" s="2"/>
      <c r="C91" s="3"/>
    </row>
    <row r="92" ht="15.75" customHeight="1">
      <c r="A92" s="1"/>
      <c r="B92" s="2"/>
      <c r="C92" s="3"/>
    </row>
    <row r="93" ht="15.75" customHeight="1">
      <c r="A93" s="1"/>
      <c r="B93" s="2"/>
      <c r="C93" s="3"/>
    </row>
    <row r="94" ht="15.75" customHeight="1">
      <c r="A94" s="1"/>
      <c r="B94" s="2"/>
      <c r="C94" s="3"/>
    </row>
    <row r="95" ht="15.75" customHeight="1">
      <c r="A95" s="1"/>
      <c r="B95" s="2"/>
      <c r="C95" s="3"/>
    </row>
    <row r="96" ht="15.75" customHeight="1">
      <c r="A96" s="1"/>
      <c r="B96" s="2"/>
      <c r="C96" s="3"/>
    </row>
    <row r="97" ht="15.75" customHeight="1">
      <c r="A97" s="1"/>
      <c r="B97" s="2"/>
      <c r="C97" s="3"/>
    </row>
    <row r="98" ht="15.75" customHeight="1">
      <c r="A98" s="1"/>
      <c r="B98" s="2"/>
      <c r="C98" s="3"/>
    </row>
    <row r="99" ht="15.75" customHeight="1">
      <c r="A99" s="1"/>
      <c r="B99" s="2"/>
      <c r="C99" s="3"/>
    </row>
    <row r="100" ht="15.75" customHeight="1">
      <c r="A100" s="1"/>
      <c r="B100" s="2"/>
      <c r="C100" s="3"/>
    </row>
    <row r="101" ht="15.75" customHeight="1">
      <c r="A101" s="1"/>
      <c r="B101" s="2"/>
      <c r="C101" s="3"/>
    </row>
    <row r="102" ht="15.75" customHeight="1">
      <c r="A102" s="1"/>
      <c r="B102" s="2"/>
      <c r="C102" s="3"/>
    </row>
    <row r="103" ht="15.75" customHeight="1">
      <c r="A103" s="1"/>
      <c r="B103" s="2"/>
      <c r="C103" s="3"/>
    </row>
    <row r="104" ht="15.75" customHeight="1">
      <c r="A104" s="1"/>
      <c r="B104" s="2"/>
      <c r="C104" s="3"/>
    </row>
    <row r="105" ht="15.75" customHeight="1">
      <c r="A105" s="1"/>
      <c r="B105" s="2"/>
      <c r="C105" s="3"/>
    </row>
    <row r="106" ht="15.75" customHeight="1">
      <c r="A106" s="1"/>
      <c r="B106" s="2"/>
      <c r="C106" s="3"/>
    </row>
    <row r="107" ht="15.75" customHeight="1">
      <c r="A107" s="1"/>
      <c r="B107" s="2"/>
      <c r="C107" s="3"/>
    </row>
    <row r="108" ht="15.75" customHeight="1">
      <c r="A108" s="1"/>
      <c r="B108" s="2"/>
      <c r="C108" s="3"/>
    </row>
    <row r="109" ht="15.75" customHeight="1">
      <c r="A109" s="1"/>
      <c r="B109" s="2"/>
      <c r="C109" s="3"/>
    </row>
    <row r="110" ht="15.75" customHeight="1">
      <c r="A110" s="1"/>
      <c r="B110" s="2"/>
      <c r="C110" s="3"/>
    </row>
    <row r="111" ht="15.75" customHeight="1">
      <c r="A111" s="1"/>
      <c r="B111" s="2"/>
      <c r="C111" s="3"/>
    </row>
    <row r="112" ht="15.75" customHeight="1">
      <c r="A112" s="1"/>
      <c r="B112" s="2"/>
      <c r="C112" s="3"/>
    </row>
    <row r="113" ht="15.75" customHeight="1">
      <c r="A113" s="1"/>
      <c r="B113" s="2"/>
      <c r="C113" s="3"/>
    </row>
    <row r="114" ht="15.75" customHeight="1">
      <c r="A114" s="1"/>
      <c r="B114" s="2"/>
      <c r="C114" s="3"/>
    </row>
    <row r="115" ht="15.75" customHeight="1">
      <c r="A115" s="1"/>
      <c r="B115" s="2"/>
      <c r="C115" s="3"/>
    </row>
    <row r="116" ht="15.75" customHeight="1">
      <c r="A116" s="1"/>
      <c r="B116" s="2"/>
      <c r="C116" s="3"/>
    </row>
    <row r="117" ht="15.75" customHeight="1">
      <c r="A117" s="1"/>
      <c r="B117" s="2"/>
      <c r="C117" s="3"/>
    </row>
    <row r="118" ht="15.75" customHeight="1">
      <c r="A118" s="1"/>
      <c r="B118" s="2"/>
      <c r="C118" s="3"/>
    </row>
    <row r="119" ht="15.75" customHeight="1">
      <c r="A119" s="1"/>
      <c r="B119" s="2"/>
      <c r="C119" s="3"/>
    </row>
    <row r="120" ht="15.75" customHeight="1">
      <c r="A120" s="1"/>
      <c r="B120" s="2"/>
      <c r="C120" s="3"/>
    </row>
    <row r="121" ht="15.75" customHeight="1">
      <c r="A121" s="1"/>
      <c r="B121" s="2"/>
      <c r="C121" s="3"/>
    </row>
    <row r="122" ht="15.75" customHeight="1">
      <c r="A122" s="1"/>
      <c r="B122" s="2"/>
      <c r="C122" s="3"/>
    </row>
    <row r="123" ht="15.75" customHeight="1">
      <c r="A123" s="1"/>
      <c r="B123" s="2"/>
      <c r="C123" s="3"/>
    </row>
    <row r="124" ht="15.75" customHeight="1">
      <c r="A124" s="1"/>
      <c r="B124" s="2"/>
      <c r="C124" s="3"/>
    </row>
    <row r="125" ht="15.75" customHeight="1">
      <c r="A125" s="1"/>
      <c r="B125" s="2"/>
      <c r="C125" s="3"/>
    </row>
    <row r="126" ht="15.75" customHeight="1">
      <c r="A126" s="1"/>
      <c r="B126" s="2"/>
      <c r="C126" s="3"/>
    </row>
    <row r="127" ht="15.75" customHeight="1">
      <c r="A127" s="1"/>
      <c r="B127" s="2"/>
      <c r="C127" s="3"/>
    </row>
    <row r="128" ht="15.75" customHeight="1">
      <c r="A128" s="1"/>
      <c r="B128" s="2"/>
      <c r="C128" s="3"/>
    </row>
    <row r="129" ht="15.75" customHeight="1">
      <c r="A129" s="1"/>
      <c r="B129" s="2"/>
      <c r="C129" s="3"/>
    </row>
    <row r="130" ht="15.75" customHeight="1">
      <c r="A130" s="1"/>
      <c r="B130" s="2"/>
      <c r="C130" s="3"/>
    </row>
    <row r="131" ht="15.75" customHeight="1">
      <c r="A131" s="1"/>
      <c r="B131" s="2"/>
      <c r="C131" s="3"/>
    </row>
    <row r="132" ht="15.75" customHeight="1">
      <c r="A132" s="1"/>
      <c r="B132" s="2"/>
      <c r="C132" s="3"/>
    </row>
    <row r="133" ht="15.75" customHeight="1">
      <c r="A133" s="1"/>
      <c r="B133" s="2"/>
      <c r="C133" s="3"/>
    </row>
    <row r="134" ht="15.75" customHeight="1">
      <c r="A134" s="1"/>
      <c r="B134" s="2"/>
      <c r="C134" s="3"/>
    </row>
    <row r="135" ht="15.75" customHeight="1">
      <c r="A135" s="1"/>
      <c r="B135" s="2"/>
      <c r="C135" s="3"/>
    </row>
    <row r="136" ht="15.75" customHeight="1">
      <c r="A136" s="1"/>
      <c r="B136" s="2"/>
      <c r="C136" s="3"/>
    </row>
    <row r="137" ht="15.75" customHeight="1">
      <c r="A137" s="1"/>
      <c r="B137" s="2"/>
      <c r="C137" s="3"/>
    </row>
    <row r="138" ht="15.75" customHeight="1">
      <c r="A138" s="1"/>
      <c r="B138" s="2"/>
      <c r="C138" s="3"/>
    </row>
    <row r="139" ht="15.75" customHeight="1">
      <c r="A139" s="1"/>
      <c r="B139" s="2"/>
      <c r="C139" s="3"/>
    </row>
    <row r="140" ht="15.75" customHeight="1">
      <c r="A140" s="1"/>
      <c r="B140" s="2"/>
      <c r="C140" s="3"/>
    </row>
    <row r="141" ht="15.75" customHeight="1">
      <c r="A141" s="1"/>
      <c r="B141" s="2"/>
      <c r="C141" s="3"/>
    </row>
    <row r="142" ht="15.75" customHeight="1">
      <c r="A142" s="1"/>
      <c r="B142" s="2"/>
      <c r="C142" s="3"/>
    </row>
    <row r="143" ht="15.75" customHeight="1">
      <c r="A143" s="1"/>
      <c r="B143" s="2"/>
      <c r="C143" s="3"/>
    </row>
    <row r="144" ht="15.75" customHeight="1">
      <c r="A144" s="1"/>
      <c r="B144" s="2"/>
      <c r="C144" s="3"/>
    </row>
    <row r="145" ht="15.75" customHeight="1">
      <c r="A145" s="1"/>
      <c r="B145" s="2"/>
      <c r="C145" s="3"/>
    </row>
    <row r="146" ht="15.75" customHeight="1">
      <c r="A146" s="1"/>
      <c r="B146" s="2"/>
      <c r="C146" s="3"/>
    </row>
    <row r="147" ht="15.75" customHeight="1">
      <c r="A147" s="1"/>
      <c r="B147" s="2"/>
      <c r="C147" s="3"/>
    </row>
    <row r="148" ht="15.75" customHeight="1">
      <c r="A148" s="1"/>
      <c r="B148" s="2"/>
      <c r="C148" s="3"/>
    </row>
    <row r="149" ht="15.75" customHeight="1">
      <c r="A149" s="1"/>
      <c r="B149" s="2"/>
      <c r="C149" s="3"/>
    </row>
    <row r="150" ht="15.75" customHeight="1">
      <c r="A150" s="1"/>
      <c r="B150" s="2"/>
      <c r="C150" s="3"/>
    </row>
    <row r="151" ht="15.75" customHeight="1">
      <c r="A151" s="1"/>
      <c r="B151" s="2"/>
      <c r="C151" s="3"/>
    </row>
    <row r="152" ht="15.75" customHeight="1">
      <c r="A152" s="1"/>
      <c r="B152" s="2"/>
      <c r="C152" s="3"/>
    </row>
    <row r="153" ht="15.75" customHeight="1">
      <c r="A153" s="1"/>
      <c r="B153" s="2"/>
      <c r="C153" s="3"/>
    </row>
    <row r="154" ht="15.75" customHeight="1">
      <c r="A154" s="1"/>
      <c r="B154" s="2"/>
      <c r="C154" s="3"/>
    </row>
    <row r="155" ht="15.75" customHeight="1">
      <c r="A155" s="1"/>
      <c r="B155" s="2"/>
      <c r="C155" s="3"/>
    </row>
    <row r="156" ht="15.75" customHeight="1">
      <c r="A156" s="1"/>
      <c r="B156" s="2"/>
      <c r="C156" s="3"/>
    </row>
    <row r="157" ht="15.75" customHeight="1">
      <c r="A157" s="1"/>
      <c r="B157" s="2"/>
      <c r="C157" s="3"/>
    </row>
    <row r="158" ht="15.75" customHeight="1">
      <c r="A158" s="1"/>
      <c r="B158" s="2"/>
      <c r="C158" s="3"/>
    </row>
    <row r="159" ht="15.75" customHeight="1">
      <c r="A159" s="1"/>
      <c r="B159" s="2"/>
      <c r="C159" s="3"/>
    </row>
    <row r="160" ht="15.75" customHeight="1">
      <c r="A160" s="1"/>
      <c r="B160" s="2"/>
      <c r="C160" s="3"/>
    </row>
    <row r="161" ht="15.75" customHeight="1">
      <c r="A161" s="1"/>
      <c r="B161" s="2"/>
      <c r="C161" s="3"/>
    </row>
    <row r="162" ht="15.75" customHeight="1">
      <c r="A162" s="1"/>
      <c r="B162" s="2"/>
      <c r="C162" s="3"/>
    </row>
    <row r="163" ht="15.75" customHeight="1">
      <c r="A163" s="1"/>
      <c r="B163" s="2"/>
      <c r="C163" s="3"/>
    </row>
    <row r="164" ht="15.75" customHeight="1">
      <c r="A164" s="1"/>
      <c r="B164" s="2"/>
      <c r="C164" s="3"/>
    </row>
    <row r="165" ht="15.75" customHeight="1">
      <c r="A165" s="1"/>
      <c r="B165" s="2"/>
      <c r="C165" s="3"/>
    </row>
    <row r="166" ht="15.75" customHeight="1">
      <c r="A166" s="1"/>
      <c r="B166" s="2"/>
      <c r="C166" s="3"/>
    </row>
    <row r="167" ht="15.75" customHeight="1">
      <c r="A167" s="1"/>
      <c r="B167" s="2"/>
      <c r="C167" s="3"/>
    </row>
    <row r="168" ht="15.75" customHeight="1">
      <c r="A168" s="1"/>
      <c r="B168" s="2"/>
      <c r="C168" s="3"/>
    </row>
    <row r="169" ht="15.75" customHeight="1">
      <c r="A169" s="1"/>
      <c r="B169" s="2"/>
      <c r="C169" s="3"/>
    </row>
    <row r="170" ht="15.75" customHeight="1">
      <c r="A170" s="1"/>
      <c r="B170" s="2"/>
      <c r="C170" s="3"/>
    </row>
    <row r="171" ht="15.75" customHeight="1">
      <c r="A171" s="1"/>
      <c r="B171" s="2"/>
      <c r="C171" s="3"/>
    </row>
    <row r="172" ht="15.75" customHeight="1">
      <c r="A172" s="1"/>
      <c r="B172" s="2"/>
      <c r="C172" s="3"/>
    </row>
    <row r="173" ht="15.75" customHeight="1">
      <c r="A173" s="1"/>
      <c r="B173" s="2"/>
      <c r="C173" s="3"/>
    </row>
    <row r="174" ht="15.75" customHeight="1">
      <c r="A174" s="1"/>
      <c r="B174" s="2"/>
      <c r="C174" s="3"/>
    </row>
    <row r="175" ht="15.75" customHeight="1">
      <c r="A175" s="1"/>
      <c r="B175" s="2"/>
      <c r="C175" s="3"/>
    </row>
    <row r="176" ht="15.75" customHeight="1">
      <c r="A176" s="1"/>
      <c r="B176" s="2"/>
      <c r="C176" s="3"/>
    </row>
    <row r="177" ht="15.75" customHeight="1">
      <c r="A177" s="1"/>
      <c r="B177" s="2"/>
      <c r="C177" s="3"/>
    </row>
    <row r="178" ht="15.75" customHeight="1">
      <c r="A178" s="1"/>
      <c r="B178" s="2"/>
      <c r="C178" s="3"/>
    </row>
    <row r="179" ht="15.75" customHeight="1">
      <c r="A179" s="1"/>
      <c r="B179" s="2"/>
      <c r="C179" s="3"/>
    </row>
    <row r="180" ht="15.75" customHeight="1">
      <c r="A180" s="1"/>
      <c r="B180" s="2"/>
      <c r="C180" s="3"/>
    </row>
    <row r="181" ht="15.75" customHeight="1">
      <c r="A181" s="1"/>
      <c r="B181" s="2"/>
      <c r="C181" s="3"/>
    </row>
    <row r="182" ht="15.75" customHeight="1">
      <c r="A182" s="1"/>
      <c r="B182" s="2"/>
      <c r="C182" s="3"/>
    </row>
    <row r="183" ht="15.75" customHeight="1">
      <c r="A183" s="1"/>
      <c r="B183" s="2"/>
      <c r="C183" s="3"/>
    </row>
    <row r="184" ht="15.75" customHeight="1">
      <c r="A184" s="1"/>
      <c r="B184" s="2"/>
      <c r="C184" s="3"/>
    </row>
    <row r="185" ht="15.75" customHeight="1">
      <c r="A185" s="1"/>
      <c r="B185" s="2"/>
      <c r="C185" s="3"/>
    </row>
    <row r="186" ht="15.75" customHeight="1">
      <c r="A186" s="1"/>
      <c r="B186" s="2"/>
      <c r="C186" s="3"/>
    </row>
    <row r="187" ht="15.75" customHeight="1">
      <c r="A187" s="1"/>
      <c r="B187" s="2"/>
      <c r="C187" s="3"/>
    </row>
    <row r="188" ht="15.75" customHeight="1">
      <c r="A188" s="1"/>
      <c r="B188" s="2"/>
      <c r="C188" s="3"/>
    </row>
    <row r="189" ht="15.75" customHeight="1">
      <c r="A189" s="1"/>
      <c r="B189" s="2"/>
      <c r="C189" s="3"/>
    </row>
    <row r="190" ht="15.75" customHeight="1">
      <c r="A190" s="1"/>
      <c r="B190" s="2"/>
      <c r="C190" s="3"/>
    </row>
    <row r="191" ht="15.75" customHeight="1">
      <c r="A191" s="1"/>
      <c r="B191" s="2"/>
      <c r="C191" s="3"/>
    </row>
    <row r="192" ht="15.75" customHeight="1">
      <c r="A192" s="1"/>
      <c r="B192" s="2"/>
      <c r="C192" s="3"/>
    </row>
    <row r="193" ht="15.75" customHeight="1">
      <c r="A193" s="1"/>
      <c r="B193" s="2"/>
      <c r="C193" s="3"/>
    </row>
    <row r="194" ht="15.75" customHeight="1">
      <c r="A194" s="1"/>
      <c r="B194" s="2"/>
      <c r="C194" s="3"/>
    </row>
    <row r="195" ht="15.75" customHeight="1">
      <c r="A195" s="1"/>
      <c r="B195" s="2"/>
      <c r="C195" s="3"/>
    </row>
    <row r="196" ht="15.75" customHeight="1">
      <c r="A196" s="1"/>
      <c r="B196" s="2"/>
      <c r="C196" s="3"/>
    </row>
    <row r="197" ht="15.75" customHeight="1">
      <c r="A197" s="1"/>
      <c r="B197" s="2"/>
      <c r="C197" s="3"/>
    </row>
    <row r="198" ht="15.75" customHeight="1">
      <c r="A198" s="1"/>
      <c r="B198" s="2"/>
      <c r="C198" s="3"/>
    </row>
    <row r="199" ht="15.75" customHeight="1">
      <c r="A199" s="1"/>
      <c r="B199" s="2"/>
      <c r="C199" s="3"/>
    </row>
    <row r="200" ht="15.75" customHeight="1">
      <c r="A200" s="1"/>
      <c r="B200" s="2"/>
      <c r="C200" s="3"/>
    </row>
    <row r="201" ht="15.75" customHeight="1">
      <c r="A201" s="1"/>
      <c r="B201" s="2"/>
      <c r="C201" s="3"/>
    </row>
    <row r="202" ht="15.75" customHeight="1">
      <c r="A202" s="1"/>
      <c r="B202" s="2"/>
      <c r="C202" s="3"/>
    </row>
    <row r="203" ht="15.75" customHeight="1">
      <c r="A203" s="1"/>
      <c r="B203" s="2"/>
      <c r="C203" s="3"/>
    </row>
    <row r="204" ht="15.75" customHeight="1">
      <c r="A204" s="1"/>
      <c r="B204" s="2"/>
      <c r="C204" s="3"/>
    </row>
    <row r="205" ht="15.75" customHeight="1">
      <c r="A205" s="1"/>
      <c r="B205" s="2"/>
      <c r="C205" s="3"/>
    </row>
    <row r="206" ht="15.75" customHeight="1">
      <c r="A206" s="1"/>
      <c r="B206" s="2"/>
      <c r="C206" s="3"/>
    </row>
    <row r="207" ht="15.75" customHeight="1">
      <c r="A207" s="1"/>
      <c r="B207" s="2"/>
      <c r="C207" s="3"/>
    </row>
    <row r="208" ht="15.75" customHeight="1">
      <c r="A208" s="1"/>
      <c r="B208" s="2"/>
      <c r="C208" s="3"/>
    </row>
    <row r="209" ht="15.75" customHeight="1">
      <c r="A209" s="1"/>
      <c r="B209" s="2"/>
      <c r="C209" s="3"/>
    </row>
    <row r="210" ht="15.75" customHeight="1">
      <c r="A210" s="1"/>
      <c r="B210" s="2"/>
      <c r="C210" s="3"/>
    </row>
    <row r="211" ht="15.75" customHeight="1">
      <c r="A211" s="1"/>
      <c r="B211" s="2"/>
      <c r="C211" s="3"/>
    </row>
    <row r="212" ht="15.75" customHeight="1">
      <c r="A212" s="1"/>
      <c r="B212" s="2"/>
      <c r="C212" s="3"/>
    </row>
    <row r="213" ht="15.75" customHeight="1">
      <c r="A213" s="1"/>
      <c r="B213" s="2"/>
      <c r="C213" s="3"/>
    </row>
    <row r="214" ht="15.75" customHeight="1">
      <c r="A214" s="1"/>
      <c r="B214" s="2"/>
      <c r="C214" s="3"/>
    </row>
    <row r="215" ht="15.75" customHeight="1">
      <c r="A215" s="1"/>
      <c r="B215" s="2"/>
      <c r="C215" s="3"/>
    </row>
    <row r="216" ht="15.75" customHeight="1">
      <c r="A216" s="1"/>
      <c r="B216" s="2"/>
      <c r="C216" s="3"/>
    </row>
    <row r="217" ht="15.75" customHeight="1">
      <c r="A217" s="1"/>
      <c r="B217" s="2"/>
      <c r="C217" s="3"/>
    </row>
    <row r="218" ht="15.75" customHeight="1">
      <c r="A218" s="1"/>
      <c r="B218" s="2"/>
      <c r="C218" s="3"/>
    </row>
    <row r="219" ht="15.75" customHeight="1">
      <c r="A219" s="1"/>
      <c r="B219" s="2"/>
      <c r="C219" s="3"/>
    </row>
    <row r="220" ht="15.75" customHeight="1">
      <c r="A220" s="1"/>
      <c r="B220" s="2"/>
      <c r="C220" s="3"/>
    </row>
    <row r="221" ht="15.75" customHeight="1">
      <c r="A221" s="1"/>
      <c r="B221" s="2"/>
      <c r="C221" s="3"/>
    </row>
    <row r="222" ht="15.75" customHeight="1">
      <c r="A222" s="1"/>
      <c r="B222" s="2"/>
      <c r="C222" s="3"/>
    </row>
    <row r="223" ht="15.75" customHeight="1">
      <c r="A223" s="1"/>
      <c r="B223" s="2"/>
      <c r="C223" s="3"/>
    </row>
    <row r="224" ht="15.75" customHeight="1">
      <c r="A224" s="1"/>
      <c r="B224" s="2"/>
      <c r="C224" s="3"/>
    </row>
    <row r="225" ht="15.75" customHeight="1">
      <c r="A225" s="1"/>
      <c r="B225" s="2"/>
      <c r="C225" s="3"/>
    </row>
    <row r="226" ht="15.75" customHeight="1">
      <c r="A226" s="1"/>
      <c r="B226" s="2"/>
      <c r="C226" s="3"/>
    </row>
    <row r="227" ht="15.75" customHeight="1">
      <c r="A227" s="1"/>
      <c r="B227" s="2"/>
      <c r="C227" s="3"/>
    </row>
    <row r="228" ht="15.75" customHeight="1">
      <c r="A228" s="1"/>
      <c r="B228" s="2"/>
      <c r="C228" s="3"/>
    </row>
    <row r="229" ht="15.75" customHeight="1">
      <c r="A229" s="1"/>
      <c r="B229" s="2"/>
      <c r="C229" s="3"/>
    </row>
    <row r="230" ht="15.75" customHeight="1">
      <c r="A230" s="1"/>
      <c r="B230" s="2"/>
      <c r="C230" s="3"/>
    </row>
    <row r="231" ht="15.75" customHeight="1">
      <c r="A231" s="1"/>
      <c r="B231" s="2"/>
      <c r="C231" s="3"/>
    </row>
    <row r="232" ht="15.75" customHeight="1">
      <c r="A232" s="1"/>
      <c r="B232" s="2"/>
      <c r="C232" s="3"/>
    </row>
    <row r="233" ht="15.75" customHeight="1">
      <c r="A233" s="1"/>
      <c r="B233" s="2"/>
      <c r="C233" s="3"/>
    </row>
    <row r="234" ht="15.75" customHeight="1">
      <c r="A234" s="1"/>
      <c r="B234" s="2"/>
      <c r="C234" s="3"/>
    </row>
    <row r="235" ht="15.75" customHeight="1">
      <c r="A235" s="1"/>
      <c r="B235" s="2"/>
      <c r="C235" s="3"/>
    </row>
    <row r="236" ht="15.75" customHeight="1">
      <c r="A236" s="1"/>
      <c r="B236" s="2"/>
      <c r="C236" s="3"/>
    </row>
    <row r="237" ht="15.75" customHeight="1">
      <c r="A237" s="1"/>
      <c r="B237" s="2"/>
      <c r="C237" s="3"/>
    </row>
    <row r="238" ht="15.75" customHeight="1">
      <c r="A238" s="1"/>
      <c r="B238" s="2"/>
      <c r="C238" s="3"/>
    </row>
    <row r="239" ht="15.75" customHeight="1">
      <c r="A239" s="1"/>
      <c r="B239" s="2"/>
      <c r="C239" s="3"/>
    </row>
    <row r="240" ht="15.75" customHeight="1">
      <c r="A240" s="1"/>
      <c r="B240" s="2"/>
      <c r="C240" s="3"/>
    </row>
    <row r="241" ht="15.75" customHeight="1">
      <c r="A241" s="1"/>
      <c r="B241" s="2"/>
      <c r="C241" s="3"/>
    </row>
    <row r="242" ht="15.75" customHeight="1">
      <c r="A242" s="1"/>
      <c r="B242" s="2"/>
      <c r="C242" s="3"/>
    </row>
    <row r="243" ht="15.75" customHeight="1">
      <c r="A243" s="1"/>
      <c r="B243" s="2"/>
      <c r="C243" s="3"/>
    </row>
    <row r="244" ht="15.75" customHeight="1">
      <c r="A244" s="1"/>
      <c r="B244" s="2"/>
      <c r="C244" s="3"/>
    </row>
    <row r="245" ht="15.75" customHeight="1">
      <c r="A245" s="1"/>
      <c r="B245" s="2"/>
      <c r="C245" s="3"/>
    </row>
    <row r="246" ht="15.75" customHeight="1">
      <c r="A246" s="1"/>
      <c r="B246" s="2"/>
      <c r="C246" s="3"/>
    </row>
    <row r="247" ht="15.75" customHeight="1">
      <c r="A247" s="1"/>
      <c r="B247" s="2"/>
      <c r="C247" s="3"/>
    </row>
    <row r="248" ht="15.75" customHeight="1">
      <c r="A248" s="1"/>
      <c r="B248" s="2"/>
      <c r="C248" s="3"/>
    </row>
    <row r="249" ht="15.75" customHeight="1">
      <c r="A249" s="1"/>
      <c r="B249" s="2"/>
      <c r="C249" s="3"/>
    </row>
    <row r="250" ht="15.75" customHeight="1">
      <c r="A250" s="1"/>
      <c r="B250" s="2"/>
      <c r="C250" s="3"/>
    </row>
    <row r="251" ht="15.75" customHeight="1">
      <c r="A251" s="1"/>
      <c r="B251" s="2"/>
      <c r="C251" s="3"/>
    </row>
    <row r="252" ht="15.75" customHeight="1">
      <c r="A252" s="1"/>
      <c r="B252" s="2"/>
      <c r="C252" s="3"/>
    </row>
    <row r="253" ht="15.75" customHeight="1">
      <c r="A253" s="1"/>
      <c r="B253" s="2"/>
      <c r="C253" s="3"/>
    </row>
    <row r="254" ht="15.75" customHeight="1">
      <c r="A254" s="1"/>
      <c r="B254" s="2"/>
      <c r="C254" s="3"/>
    </row>
    <row r="255" ht="15.75" customHeight="1">
      <c r="A255" s="1"/>
      <c r="B255" s="2"/>
      <c r="C255" s="3"/>
    </row>
    <row r="256" ht="15.75" customHeight="1">
      <c r="A256" s="1"/>
      <c r="B256" s="2"/>
      <c r="C256" s="3"/>
    </row>
    <row r="257" ht="15.75" customHeight="1">
      <c r="A257" s="1"/>
      <c r="B257" s="2"/>
      <c r="C257" s="3"/>
    </row>
    <row r="258" ht="15.75" customHeight="1">
      <c r="A258" s="1"/>
      <c r="B258" s="2"/>
      <c r="C258" s="3"/>
    </row>
    <row r="259" ht="15.75" customHeight="1">
      <c r="A259" s="1"/>
      <c r="B259" s="2"/>
      <c r="C259" s="3"/>
    </row>
    <row r="260" ht="15.75" customHeight="1">
      <c r="A260" s="1"/>
      <c r="B260" s="2"/>
      <c r="C260" s="3"/>
    </row>
    <row r="261" ht="15.75" customHeight="1">
      <c r="A261" s="1"/>
      <c r="B261" s="2"/>
      <c r="C261" s="3"/>
    </row>
    <row r="262" ht="15.75" customHeight="1">
      <c r="A262" s="1"/>
      <c r="B262" s="2"/>
      <c r="C262" s="3"/>
    </row>
    <row r="263" ht="15.75" customHeight="1">
      <c r="A263" s="1"/>
      <c r="B263" s="2"/>
      <c r="C263" s="3"/>
    </row>
    <row r="264" ht="15.75" customHeight="1">
      <c r="A264" s="1"/>
      <c r="B264" s="2"/>
      <c r="C264" s="3"/>
    </row>
    <row r="265" ht="15.75" customHeight="1">
      <c r="A265" s="1"/>
      <c r="B265" s="2"/>
      <c r="C265" s="3"/>
    </row>
    <row r="266" ht="15.75" customHeight="1">
      <c r="A266" s="1"/>
      <c r="B266" s="2"/>
      <c r="C266" s="3"/>
    </row>
    <row r="267" ht="15.75" customHeight="1">
      <c r="A267" s="1"/>
      <c r="B267" s="2"/>
      <c r="C267" s="3"/>
    </row>
    <row r="268" ht="15.75" customHeight="1">
      <c r="A268" s="1"/>
      <c r="B268" s="2"/>
      <c r="C268" s="3"/>
    </row>
    <row r="269" ht="15.75" customHeight="1">
      <c r="A269" s="1"/>
      <c r="B269" s="2"/>
      <c r="C269" s="3"/>
    </row>
    <row r="270" ht="15.75" customHeight="1">
      <c r="A270" s="1"/>
      <c r="B270" s="2"/>
      <c r="C270" s="3"/>
    </row>
    <row r="271" ht="15.75" customHeight="1">
      <c r="A271" s="1"/>
      <c r="B271" s="2"/>
      <c r="C271" s="3"/>
    </row>
    <row r="272" ht="15.75" customHeight="1">
      <c r="A272" s="1"/>
      <c r="B272" s="2"/>
      <c r="C272" s="3"/>
    </row>
    <row r="273" ht="15.75" customHeight="1">
      <c r="A273" s="1"/>
      <c r="B273" s="2"/>
      <c r="C273" s="3"/>
    </row>
    <row r="274" ht="15.75" customHeight="1">
      <c r="A274" s="1"/>
      <c r="B274" s="2"/>
      <c r="C274" s="3"/>
    </row>
    <row r="275" ht="15.75" customHeight="1">
      <c r="A275" s="1"/>
      <c r="B275" s="2"/>
      <c r="C275" s="3"/>
    </row>
    <row r="276" ht="15.75" customHeight="1">
      <c r="A276" s="1"/>
      <c r="B276" s="2"/>
      <c r="C276" s="3"/>
    </row>
    <row r="277" ht="15.75" customHeight="1">
      <c r="A277" s="1"/>
      <c r="B277" s="2"/>
      <c r="C277" s="3"/>
    </row>
    <row r="278" ht="15.75" customHeight="1">
      <c r="A278" s="1"/>
      <c r="B278" s="2"/>
      <c r="C278" s="3"/>
    </row>
    <row r="279" ht="15.75" customHeight="1">
      <c r="A279" s="1"/>
      <c r="B279" s="2"/>
      <c r="C279" s="3"/>
    </row>
    <row r="280" ht="15.75" customHeight="1">
      <c r="A280" s="1"/>
      <c r="B280" s="2"/>
      <c r="C280" s="3"/>
    </row>
    <row r="281" ht="15.75" customHeight="1">
      <c r="A281" s="1"/>
      <c r="B281" s="2"/>
      <c r="C281" s="3"/>
    </row>
    <row r="282" ht="15.75" customHeight="1">
      <c r="A282" s="1"/>
      <c r="B282" s="2"/>
      <c r="C282" s="3"/>
    </row>
    <row r="283" ht="15.75" customHeight="1">
      <c r="A283" s="1"/>
      <c r="B283" s="2"/>
      <c r="C283" s="3"/>
    </row>
    <row r="284" ht="15.75" customHeight="1">
      <c r="A284" s="1"/>
      <c r="B284" s="2"/>
      <c r="C284" s="3"/>
    </row>
    <row r="285" ht="15.75" customHeight="1">
      <c r="A285" s="1"/>
      <c r="B285" s="2"/>
      <c r="C285" s="3"/>
    </row>
    <row r="286" ht="15.75" customHeight="1">
      <c r="A286" s="1"/>
      <c r="B286" s="2"/>
      <c r="C286" s="3"/>
    </row>
    <row r="287" ht="15.75" customHeight="1">
      <c r="A287" s="1"/>
      <c r="B287" s="2"/>
      <c r="C287" s="3"/>
    </row>
    <row r="288" ht="15.75" customHeight="1">
      <c r="A288" s="1"/>
      <c r="B288" s="2"/>
      <c r="C288" s="3"/>
    </row>
    <row r="289" ht="15.75" customHeight="1">
      <c r="A289" s="1"/>
      <c r="B289" s="2"/>
      <c r="C289" s="3"/>
    </row>
    <row r="290" ht="15.75" customHeight="1">
      <c r="A290" s="1"/>
      <c r="B290" s="2"/>
      <c r="C290" s="3"/>
    </row>
    <row r="291" ht="15.75" customHeight="1">
      <c r="A291" s="1"/>
      <c r="B291" s="2"/>
      <c r="C291" s="3"/>
    </row>
    <row r="292" ht="15.75" customHeight="1">
      <c r="A292" s="1"/>
      <c r="B292" s="2"/>
      <c r="C292" s="3"/>
    </row>
    <row r="293" ht="15.75" customHeight="1">
      <c r="A293" s="1"/>
      <c r="B293" s="2"/>
      <c r="C293" s="3"/>
    </row>
    <row r="294" ht="15.75" customHeight="1">
      <c r="A294" s="1"/>
      <c r="B294" s="2"/>
      <c r="C294" s="3"/>
    </row>
    <row r="295" ht="15.75" customHeight="1">
      <c r="A295" s="1"/>
      <c r="B295" s="2"/>
      <c r="C295" s="3"/>
    </row>
    <row r="296" ht="15.75" customHeight="1">
      <c r="A296" s="1"/>
      <c r="B296" s="2"/>
      <c r="C296" s="3"/>
    </row>
    <row r="297" ht="15.75" customHeight="1">
      <c r="A297" s="1"/>
      <c r="B297" s="2"/>
      <c r="C297" s="3"/>
    </row>
    <row r="298" ht="15.75" customHeight="1">
      <c r="A298" s="1"/>
      <c r="B298" s="2"/>
      <c r="C298" s="3"/>
    </row>
    <row r="299" ht="15.75" customHeight="1">
      <c r="A299" s="1"/>
      <c r="B299" s="2"/>
      <c r="C299" s="3"/>
    </row>
    <row r="300" ht="15.75" customHeight="1">
      <c r="A300" s="1"/>
      <c r="B300" s="2"/>
      <c r="C300" s="3"/>
    </row>
    <row r="301" ht="15.75" customHeight="1">
      <c r="A301" s="1"/>
      <c r="B301" s="2"/>
      <c r="C301" s="3"/>
    </row>
    <row r="302" ht="15.75" customHeight="1">
      <c r="A302" s="1"/>
      <c r="B302" s="2"/>
      <c r="C302" s="3"/>
    </row>
    <row r="303" ht="15.75" customHeight="1">
      <c r="A303" s="1"/>
      <c r="B303" s="2"/>
      <c r="C303" s="3"/>
    </row>
    <row r="304" ht="15.75" customHeight="1">
      <c r="A304" s="1"/>
      <c r="B304" s="2"/>
      <c r="C304" s="3"/>
    </row>
    <row r="305" ht="15.75" customHeight="1">
      <c r="A305" s="1"/>
      <c r="B305" s="2"/>
      <c r="C305" s="3"/>
    </row>
    <row r="306" ht="15.75" customHeight="1">
      <c r="A306" s="1"/>
      <c r="B306" s="2"/>
      <c r="C306" s="3"/>
    </row>
    <row r="307" ht="15.75" customHeight="1">
      <c r="A307" s="1"/>
      <c r="B307" s="2"/>
      <c r="C307" s="3"/>
    </row>
    <row r="308" ht="15.75" customHeight="1">
      <c r="A308" s="1"/>
      <c r="B308" s="2"/>
      <c r="C308" s="3"/>
    </row>
    <row r="309" ht="15.75" customHeight="1">
      <c r="A309" s="1"/>
      <c r="B309" s="2"/>
      <c r="C309" s="3"/>
    </row>
    <row r="310" ht="15.75" customHeight="1">
      <c r="A310" s="1"/>
      <c r="B310" s="2"/>
      <c r="C310" s="3"/>
    </row>
    <row r="311" ht="15.75" customHeight="1">
      <c r="A311" s="1"/>
      <c r="B311" s="2"/>
      <c r="C311" s="3"/>
    </row>
    <row r="312" ht="15.75" customHeight="1">
      <c r="A312" s="1"/>
      <c r="B312" s="2"/>
      <c r="C312" s="3"/>
    </row>
    <row r="313" ht="15.75" customHeight="1">
      <c r="A313" s="1"/>
      <c r="B313" s="2"/>
      <c r="C313" s="3"/>
    </row>
    <row r="314" ht="15.75" customHeight="1">
      <c r="A314" s="1"/>
      <c r="B314" s="2"/>
      <c r="C314" s="3"/>
    </row>
    <row r="315" ht="15.75" customHeight="1">
      <c r="A315" s="1"/>
      <c r="B315" s="2"/>
      <c r="C315" s="3"/>
    </row>
    <row r="316" ht="15.75" customHeight="1">
      <c r="A316" s="1"/>
      <c r="B316" s="2"/>
      <c r="C316" s="3"/>
    </row>
    <row r="317" ht="15.75" customHeight="1">
      <c r="A317" s="1"/>
      <c r="B317" s="2"/>
      <c r="C317" s="3"/>
    </row>
    <row r="318" ht="15.75" customHeight="1">
      <c r="A318" s="1"/>
      <c r="B318" s="2"/>
      <c r="C318" s="3"/>
    </row>
    <row r="319" ht="15.75" customHeight="1">
      <c r="A319" s="1"/>
      <c r="B319" s="2"/>
      <c r="C319" s="3"/>
    </row>
    <row r="320" ht="15.75" customHeight="1">
      <c r="A320" s="1"/>
      <c r="B320" s="2"/>
      <c r="C320" s="3"/>
    </row>
    <row r="321" ht="15.75" customHeight="1">
      <c r="A321" s="1"/>
      <c r="B321" s="2"/>
      <c r="C321" s="3"/>
    </row>
    <row r="322" ht="15.75" customHeight="1">
      <c r="A322" s="1"/>
      <c r="B322" s="2"/>
      <c r="C322" s="3"/>
    </row>
    <row r="323" ht="15.75" customHeight="1">
      <c r="A323" s="1"/>
      <c r="B323" s="2"/>
      <c r="C323" s="3"/>
    </row>
    <row r="324" ht="15.75" customHeight="1">
      <c r="A324" s="1"/>
      <c r="B324" s="2"/>
      <c r="C324" s="3"/>
    </row>
    <row r="325" ht="15.75" customHeight="1">
      <c r="A325" s="1"/>
      <c r="B325" s="2"/>
      <c r="C325" s="3"/>
    </row>
    <row r="326" ht="15.75" customHeight="1">
      <c r="A326" s="1"/>
      <c r="B326" s="2"/>
      <c r="C326" s="3"/>
    </row>
    <row r="327" ht="15.75" customHeight="1">
      <c r="A327" s="1"/>
      <c r="B327" s="2"/>
      <c r="C327" s="3"/>
    </row>
    <row r="328" ht="15.75" customHeight="1">
      <c r="A328" s="1"/>
      <c r="B328" s="2"/>
      <c r="C328" s="3"/>
    </row>
    <row r="329" ht="15.75" customHeight="1">
      <c r="A329" s="1"/>
      <c r="B329" s="2"/>
      <c r="C329" s="3"/>
    </row>
    <row r="330" ht="15.75" customHeight="1">
      <c r="A330" s="1"/>
      <c r="B330" s="2"/>
      <c r="C330" s="3"/>
    </row>
    <row r="331" ht="15.75" customHeight="1">
      <c r="A331" s="1"/>
      <c r="B331" s="2"/>
      <c r="C331" s="3"/>
    </row>
    <row r="332" ht="15.75" customHeight="1">
      <c r="A332" s="1"/>
      <c r="B332" s="2"/>
      <c r="C332" s="3"/>
    </row>
    <row r="333" ht="15.75" customHeight="1">
      <c r="A333" s="1"/>
      <c r="B333" s="2"/>
      <c r="C333" s="3"/>
    </row>
    <row r="334" ht="15.75" customHeight="1">
      <c r="A334" s="1"/>
      <c r="B334" s="2"/>
      <c r="C334" s="3"/>
    </row>
    <row r="335" ht="15.75" customHeight="1">
      <c r="A335" s="1"/>
      <c r="B335" s="2"/>
      <c r="C335" s="3"/>
    </row>
    <row r="336" ht="15.75" customHeight="1">
      <c r="A336" s="1"/>
      <c r="B336" s="2"/>
      <c r="C336" s="3"/>
    </row>
    <row r="337" ht="15.75" customHeight="1">
      <c r="A337" s="1"/>
      <c r="B337" s="2"/>
      <c r="C337" s="3"/>
    </row>
    <row r="338" ht="15.75" customHeight="1">
      <c r="A338" s="1"/>
      <c r="B338" s="2"/>
      <c r="C338" s="3"/>
    </row>
    <row r="339" ht="15.75" customHeight="1">
      <c r="A339" s="1"/>
      <c r="B339" s="2"/>
      <c r="C339" s="3"/>
    </row>
    <row r="340" ht="15.75" customHeight="1">
      <c r="A340" s="1"/>
      <c r="B340" s="2"/>
      <c r="C340" s="3"/>
    </row>
    <row r="341" ht="15.75" customHeight="1">
      <c r="A341" s="1"/>
      <c r="B341" s="2"/>
      <c r="C341" s="3"/>
    </row>
    <row r="342" ht="15.75" customHeight="1">
      <c r="A342" s="1"/>
      <c r="B342" s="2"/>
      <c r="C342" s="3"/>
    </row>
    <row r="343" ht="15.75" customHeight="1">
      <c r="A343" s="1"/>
      <c r="B343" s="2"/>
      <c r="C343" s="3"/>
    </row>
    <row r="344" ht="15.75" customHeight="1">
      <c r="A344" s="1"/>
      <c r="B344" s="2"/>
      <c r="C344" s="3"/>
    </row>
    <row r="345" ht="15.75" customHeight="1">
      <c r="A345" s="1"/>
      <c r="B345" s="2"/>
      <c r="C345" s="3"/>
    </row>
    <row r="346" ht="15.75" customHeight="1">
      <c r="A346" s="1"/>
      <c r="B346" s="2"/>
      <c r="C346" s="3"/>
    </row>
    <row r="347" ht="15.75" customHeight="1">
      <c r="A347" s="1"/>
      <c r="B347" s="2"/>
      <c r="C347" s="3"/>
    </row>
    <row r="348" ht="15.75" customHeight="1">
      <c r="A348" s="1"/>
      <c r="B348" s="2"/>
      <c r="C348" s="3"/>
    </row>
    <row r="349" ht="15.75" customHeight="1">
      <c r="A349" s="1"/>
      <c r="B349" s="2"/>
      <c r="C349" s="3"/>
    </row>
    <row r="350" ht="15.75" customHeight="1">
      <c r="A350" s="1"/>
      <c r="B350" s="2"/>
      <c r="C350" s="3"/>
    </row>
    <row r="351" ht="15.75" customHeight="1">
      <c r="A351" s="1"/>
      <c r="B351" s="2"/>
      <c r="C351" s="3"/>
    </row>
    <row r="352" ht="15.75" customHeight="1">
      <c r="A352" s="1"/>
      <c r="B352" s="2"/>
      <c r="C352" s="3"/>
    </row>
    <row r="353" ht="15.75" customHeight="1">
      <c r="A353" s="1"/>
      <c r="B353" s="2"/>
      <c r="C353" s="3"/>
    </row>
    <row r="354" ht="15.75" customHeight="1">
      <c r="A354" s="1"/>
      <c r="B354" s="2"/>
      <c r="C354" s="3"/>
    </row>
    <row r="355" ht="15.75" customHeight="1">
      <c r="A355" s="1"/>
      <c r="B355" s="2"/>
      <c r="C355" s="3"/>
    </row>
    <row r="356" ht="15.75" customHeight="1">
      <c r="A356" s="1"/>
      <c r="B356" s="2"/>
      <c r="C356" s="3"/>
    </row>
    <row r="357" ht="15.75" customHeight="1">
      <c r="A357" s="1"/>
      <c r="B357" s="2"/>
      <c r="C357" s="3"/>
    </row>
    <row r="358" ht="15.75" customHeight="1">
      <c r="A358" s="1"/>
      <c r="B358" s="2"/>
      <c r="C358" s="3"/>
    </row>
    <row r="359" ht="15.75" customHeight="1">
      <c r="A359" s="1"/>
      <c r="B359" s="2"/>
      <c r="C359" s="3"/>
    </row>
    <row r="360" ht="15.75" customHeight="1">
      <c r="A360" s="1"/>
      <c r="B360" s="2"/>
      <c r="C360" s="3"/>
    </row>
    <row r="361" ht="15.75" customHeight="1">
      <c r="A361" s="1"/>
      <c r="B361" s="2"/>
      <c r="C361" s="3"/>
    </row>
    <row r="362" ht="15.75" customHeight="1">
      <c r="A362" s="1"/>
      <c r="B362" s="2"/>
      <c r="C362" s="3"/>
    </row>
    <row r="363" ht="15.75" customHeight="1">
      <c r="A363" s="1"/>
      <c r="B363" s="2"/>
      <c r="C363" s="3"/>
    </row>
    <row r="364" ht="15.75" customHeight="1">
      <c r="A364" s="1"/>
      <c r="B364" s="2"/>
      <c r="C364" s="3"/>
    </row>
    <row r="365" ht="15.75" customHeight="1">
      <c r="A365" s="1"/>
      <c r="B365" s="2"/>
      <c r="C365" s="3"/>
    </row>
    <row r="366" ht="15.75" customHeight="1">
      <c r="A366" s="1"/>
      <c r="B366" s="2"/>
      <c r="C366" s="3"/>
    </row>
    <row r="367" ht="15.75" customHeight="1">
      <c r="A367" s="1"/>
      <c r="B367" s="2"/>
      <c r="C367" s="3"/>
    </row>
    <row r="368" ht="15.75" customHeight="1">
      <c r="A368" s="1"/>
      <c r="B368" s="2"/>
      <c r="C368" s="3"/>
    </row>
    <row r="369" ht="15.75" customHeight="1">
      <c r="A369" s="1"/>
      <c r="B369" s="2"/>
      <c r="C369" s="3"/>
    </row>
    <row r="370" ht="15.75" customHeight="1">
      <c r="A370" s="1"/>
      <c r="B370" s="2"/>
      <c r="C370" s="3"/>
    </row>
    <row r="371" ht="15.75" customHeight="1">
      <c r="A371" s="1"/>
      <c r="B371" s="2"/>
      <c r="C371" s="3"/>
    </row>
    <row r="372" ht="15.75" customHeight="1">
      <c r="A372" s="1"/>
      <c r="B372" s="2"/>
      <c r="C372" s="3"/>
    </row>
    <row r="373" ht="15.75" customHeight="1">
      <c r="A373" s="1"/>
      <c r="B373" s="2"/>
      <c r="C373" s="3"/>
    </row>
    <row r="374" ht="15.75" customHeight="1">
      <c r="A374" s="1"/>
      <c r="B374" s="2"/>
      <c r="C374" s="3"/>
    </row>
    <row r="375" ht="15.75" customHeight="1">
      <c r="A375" s="1"/>
      <c r="B375" s="2"/>
      <c r="C375" s="3"/>
    </row>
    <row r="376" ht="15.75" customHeight="1">
      <c r="A376" s="1"/>
      <c r="B376" s="2"/>
      <c r="C376" s="3"/>
    </row>
    <row r="377" ht="15.75" customHeight="1">
      <c r="A377" s="1"/>
      <c r="B377" s="2"/>
      <c r="C377" s="3"/>
    </row>
    <row r="378" ht="15.75" customHeight="1">
      <c r="A378" s="1"/>
      <c r="B378" s="2"/>
      <c r="C378" s="3"/>
    </row>
    <row r="379" ht="15.75" customHeight="1">
      <c r="A379" s="1"/>
      <c r="B379" s="2"/>
      <c r="C379" s="3"/>
    </row>
    <row r="380" ht="15.75" customHeight="1">
      <c r="A380" s="1"/>
      <c r="B380" s="2"/>
      <c r="C380" s="3"/>
    </row>
    <row r="381" ht="15.75" customHeight="1">
      <c r="A381" s="1"/>
      <c r="B381" s="2"/>
      <c r="C381" s="3"/>
    </row>
    <row r="382" ht="15.75" customHeight="1">
      <c r="A382" s="1"/>
      <c r="B382" s="2"/>
      <c r="C382" s="3"/>
    </row>
    <row r="383" ht="15.75" customHeight="1">
      <c r="A383" s="1"/>
      <c r="B383" s="2"/>
      <c r="C383" s="3"/>
    </row>
    <row r="384" ht="15.75" customHeight="1">
      <c r="A384" s="1"/>
      <c r="B384" s="2"/>
      <c r="C384" s="3"/>
    </row>
    <row r="385" ht="15.75" customHeight="1">
      <c r="A385" s="1"/>
      <c r="B385" s="2"/>
      <c r="C385" s="3"/>
    </row>
    <row r="386" ht="15.75" customHeight="1">
      <c r="A386" s="1"/>
      <c r="B386" s="2"/>
      <c r="C386" s="3"/>
    </row>
    <row r="387" ht="15.75" customHeight="1">
      <c r="A387" s="1"/>
      <c r="B387" s="2"/>
      <c r="C387" s="3"/>
    </row>
    <row r="388" ht="15.75" customHeight="1">
      <c r="A388" s="1"/>
      <c r="B388" s="2"/>
      <c r="C388" s="3"/>
    </row>
    <row r="389" ht="15.75" customHeight="1">
      <c r="A389" s="1"/>
      <c r="B389" s="2"/>
      <c r="C389" s="3"/>
    </row>
    <row r="390" ht="15.75" customHeight="1">
      <c r="A390" s="1"/>
      <c r="B390" s="2"/>
      <c r="C390" s="3"/>
    </row>
    <row r="391" ht="15.75" customHeight="1">
      <c r="A391" s="1"/>
      <c r="B391" s="2"/>
      <c r="C391" s="3"/>
    </row>
    <row r="392" ht="15.75" customHeight="1">
      <c r="A392" s="1"/>
      <c r="B392" s="2"/>
      <c r="C392" s="3"/>
    </row>
    <row r="393" ht="15.75" customHeight="1">
      <c r="A393" s="1"/>
      <c r="B393" s="2"/>
      <c r="C393" s="3"/>
    </row>
    <row r="394" ht="15.75" customHeight="1">
      <c r="A394" s="1"/>
      <c r="B394" s="2"/>
      <c r="C394" s="3"/>
    </row>
    <row r="395" ht="15.75" customHeight="1">
      <c r="A395" s="1"/>
      <c r="B395" s="2"/>
      <c r="C395" s="3"/>
    </row>
    <row r="396" ht="15.75" customHeight="1">
      <c r="A396" s="1"/>
      <c r="B396" s="2"/>
      <c r="C396" s="3"/>
    </row>
    <row r="397" ht="15.75" customHeight="1">
      <c r="A397" s="1"/>
      <c r="B397" s="2"/>
      <c r="C397" s="3"/>
    </row>
    <row r="398" ht="15.75" customHeight="1">
      <c r="A398" s="1"/>
      <c r="B398" s="2"/>
      <c r="C398" s="3"/>
    </row>
    <row r="399" ht="15.75" customHeight="1">
      <c r="A399" s="1"/>
      <c r="B399" s="2"/>
      <c r="C399" s="3"/>
    </row>
    <row r="400" ht="15.75" customHeight="1">
      <c r="A400" s="1"/>
      <c r="B400" s="2"/>
      <c r="C400" s="3"/>
    </row>
    <row r="401" ht="15.75" customHeight="1">
      <c r="A401" s="1"/>
      <c r="B401" s="2"/>
      <c r="C401" s="3"/>
    </row>
    <row r="402" ht="15.75" customHeight="1">
      <c r="A402" s="1"/>
      <c r="B402" s="2"/>
      <c r="C402" s="3"/>
    </row>
    <row r="403" ht="15.75" customHeight="1">
      <c r="A403" s="1"/>
      <c r="B403" s="2"/>
      <c r="C403" s="3"/>
    </row>
    <row r="404" ht="15.75" customHeight="1">
      <c r="A404" s="1"/>
      <c r="B404" s="2"/>
      <c r="C404" s="3"/>
    </row>
    <row r="405" ht="15.75" customHeight="1">
      <c r="A405" s="1"/>
      <c r="B405" s="2"/>
      <c r="C405" s="3"/>
    </row>
    <row r="406" ht="15.75" customHeight="1">
      <c r="A406" s="1"/>
      <c r="B406" s="2"/>
      <c r="C406" s="3"/>
    </row>
    <row r="407" ht="15.75" customHeight="1">
      <c r="A407" s="1"/>
      <c r="B407" s="2"/>
      <c r="C407" s="3"/>
    </row>
    <row r="408" ht="15.75" customHeight="1">
      <c r="A408" s="1"/>
      <c r="B408" s="2"/>
      <c r="C408" s="3"/>
    </row>
    <row r="409" ht="15.75" customHeight="1">
      <c r="A409" s="1"/>
      <c r="B409" s="2"/>
      <c r="C409" s="3"/>
    </row>
    <row r="410" ht="15.75" customHeight="1">
      <c r="A410" s="1"/>
      <c r="B410" s="2"/>
      <c r="C410" s="3"/>
    </row>
    <row r="411" ht="15.75" customHeight="1">
      <c r="A411" s="1"/>
      <c r="B411" s="2"/>
      <c r="C411" s="3"/>
    </row>
    <row r="412" ht="15.75" customHeight="1">
      <c r="A412" s="1"/>
      <c r="B412" s="2"/>
      <c r="C412" s="3"/>
    </row>
    <row r="413" ht="15.75" customHeight="1">
      <c r="A413" s="1"/>
      <c r="B413" s="2"/>
      <c r="C413" s="3"/>
    </row>
    <row r="414" ht="15.75" customHeight="1">
      <c r="A414" s="1"/>
      <c r="B414" s="2"/>
      <c r="C414" s="3"/>
    </row>
    <row r="415" ht="15.75" customHeight="1">
      <c r="A415" s="1"/>
      <c r="B415" s="2"/>
      <c r="C415" s="3"/>
    </row>
    <row r="416" ht="15.75" customHeight="1">
      <c r="A416" s="1"/>
      <c r="B416" s="2"/>
      <c r="C416" s="3"/>
    </row>
    <row r="417" ht="15.75" customHeight="1">
      <c r="A417" s="1"/>
      <c r="B417" s="2"/>
      <c r="C417" s="3"/>
    </row>
    <row r="418" ht="15.75" customHeight="1">
      <c r="A418" s="1"/>
      <c r="B418" s="2"/>
      <c r="C418" s="3"/>
    </row>
    <row r="419" ht="15.75" customHeight="1">
      <c r="A419" s="1"/>
      <c r="B419" s="2"/>
      <c r="C419" s="3"/>
    </row>
    <row r="420" ht="15.75" customHeight="1">
      <c r="A420" s="1"/>
      <c r="B420" s="2"/>
      <c r="C420" s="3"/>
    </row>
    <row r="421" ht="15.75" customHeight="1">
      <c r="A421" s="1"/>
      <c r="B421" s="2"/>
      <c r="C421" s="3"/>
    </row>
    <row r="422" ht="15.75" customHeight="1">
      <c r="A422" s="1"/>
      <c r="B422" s="2"/>
      <c r="C422" s="3"/>
    </row>
    <row r="423" ht="15.75" customHeight="1">
      <c r="A423" s="1"/>
      <c r="B423" s="2"/>
      <c r="C423" s="3"/>
    </row>
    <row r="424" ht="15.75" customHeight="1">
      <c r="A424" s="1"/>
      <c r="B424" s="2"/>
      <c r="C424" s="3"/>
    </row>
    <row r="425" ht="15.75" customHeight="1">
      <c r="A425" s="1"/>
      <c r="B425" s="2"/>
      <c r="C425" s="3"/>
    </row>
    <row r="426" ht="15.75" customHeight="1">
      <c r="A426" s="1"/>
      <c r="B426" s="2"/>
      <c r="C426" s="3"/>
    </row>
    <row r="427" ht="15.75" customHeight="1">
      <c r="A427" s="1"/>
      <c r="B427" s="2"/>
      <c r="C427" s="3"/>
    </row>
    <row r="428" ht="15.75" customHeight="1">
      <c r="A428" s="1"/>
      <c r="B428" s="2"/>
      <c r="C428" s="3"/>
    </row>
    <row r="429" ht="15.75" customHeight="1">
      <c r="A429" s="1"/>
      <c r="B429" s="2"/>
      <c r="C429" s="3"/>
    </row>
    <row r="430" ht="15.75" customHeight="1">
      <c r="A430" s="1"/>
      <c r="B430" s="2"/>
      <c r="C430" s="3"/>
    </row>
    <row r="431" ht="15.75" customHeight="1">
      <c r="A431" s="1"/>
      <c r="B431" s="2"/>
      <c r="C431" s="3"/>
    </row>
    <row r="432" ht="15.75" customHeight="1">
      <c r="A432" s="1"/>
      <c r="B432" s="2"/>
      <c r="C432" s="3"/>
    </row>
    <row r="433" ht="15.75" customHeight="1">
      <c r="A433" s="1"/>
      <c r="B433" s="2"/>
      <c r="C433" s="3"/>
    </row>
    <row r="434" ht="15.75" customHeight="1">
      <c r="A434" s="1"/>
      <c r="B434" s="2"/>
      <c r="C434" s="3"/>
    </row>
    <row r="435" ht="15.75" customHeight="1">
      <c r="A435" s="1"/>
      <c r="B435" s="2"/>
      <c r="C435" s="3"/>
    </row>
    <row r="436" ht="15.75" customHeight="1">
      <c r="A436" s="1"/>
      <c r="B436" s="2"/>
      <c r="C436" s="3"/>
    </row>
    <row r="437" ht="15.75" customHeight="1">
      <c r="A437" s="1"/>
      <c r="B437" s="2"/>
      <c r="C437" s="3"/>
    </row>
    <row r="438" ht="15.75" customHeight="1">
      <c r="A438" s="1"/>
      <c r="B438" s="2"/>
      <c r="C438" s="3"/>
    </row>
    <row r="439" ht="15.75" customHeight="1">
      <c r="A439" s="1"/>
      <c r="B439" s="2"/>
      <c r="C439" s="3"/>
    </row>
    <row r="440" ht="15.75" customHeight="1">
      <c r="A440" s="1"/>
      <c r="B440" s="2"/>
      <c r="C440" s="3"/>
    </row>
    <row r="441" ht="15.75" customHeight="1">
      <c r="A441" s="1"/>
      <c r="B441" s="2"/>
      <c r="C441" s="3"/>
    </row>
    <row r="442" ht="15.75" customHeight="1">
      <c r="A442" s="1"/>
      <c r="B442" s="2"/>
      <c r="C442" s="3"/>
    </row>
    <row r="443" ht="15.75" customHeight="1">
      <c r="A443" s="1"/>
      <c r="B443" s="2"/>
      <c r="C443" s="3"/>
    </row>
    <row r="444" ht="15.75" customHeight="1">
      <c r="A444" s="1"/>
      <c r="B444" s="2"/>
      <c r="C444" s="3"/>
    </row>
    <row r="445" ht="15.75" customHeight="1">
      <c r="A445" s="1"/>
      <c r="B445" s="2"/>
      <c r="C445" s="3"/>
    </row>
    <row r="446" ht="15.75" customHeight="1">
      <c r="A446" s="1"/>
      <c r="B446" s="2"/>
      <c r="C446" s="3"/>
    </row>
    <row r="447" ht="15.75" customHeight="1">
      <c r="A447" s="1"/>
      <c r="B447" s="2"/>
      <c r="C447" s="3"/>
    </row>
    <row r="448" ht="15.75" customHeight="1">
      <c r="A448" s="1"/>
      <c r="B448" s="2"/>
      <c r="C448" s="3"/>
    </row>
    <row r="449" ht="15.75" customHeight="1">
      <c r="A449" s="1"/>
      <c r="B449" s="2"/>
      <c r="C449" s="3"/>
    </row>
    <row r="450" ht="15.75" customHeight="1">
      <c r="A450" s="1"/>
      <c r="B450" s="2"/>
      <c r="C450" s="3"/>
    </row>
    <row r="451" ht="15.75" customHeight="1">
      <c r="A451" s="1"/>
      <c r="B451" s="2"/>
      <c r="C451" s="3"/>
    </row>
    <row r="452" ht="15.75" customHeight="1">
      <c r="A452" s="1"/>
      <c r="B452" s="2"/>
      <c r="C452" s="3"/>
    </row>
    <row r="453" ht="15.75" customHeight="1">
      <c r="A453" s="1"/>
      <c r="B453" s="2"/>
      <c r="C453" s="3"/>
    </row>
    <row r="454" ht="15.75" customHeight="1">
      <c r="A454" s="1"/>
      <c r="B454" s="2"/>
      <c r="C454" s="3"/>
    </row>
    <row r="455" ht="15.75" customHeight="1">
      <c r="A455" s="1"/>
      <c r="B455" s="2"/>
      <c r="C455" s="3"/>
    </row>
    <row r="456" ht="15.75" customHeight="1">
      <c r="A456" s="1"/>
      <c r="B456" s="2"/>
      <c r="C456" s="3"/>
    </row>
    <row r="457" ht="15.75" customHeight="1">
      <c r="A457" s="1"/>
      <c r="B457" s="2"/>
      <c r="C457" s="3"/>
    </row>
    <row r="458" ht="15.75" customHeight="1">
      <c r="A458" s="1"/>
      <c r="B458" s="2"/>
      <c r="C458" s="3"/>
    </row>
    <row r="459" ht="15.75" customHeight="1">
      <c r="A459" s="1"/>
      <c r="B459" s="2"/>
      <c r="C459" s="3"/>
    </row>
    <row r="460" ht="15.75" customHeight="1">
      <c r="A460" s="1"/>
      <c r="B460" s="2"/>
      <c r="C460" s="3"/>
    </row>
    <row r="461" ht="15.75" customHeight="1">
      <c r="A461" s="1"/>
      <c r="B461" s="2"/>
      <c r="C461" s="3"/>
    </row>
    <row r="462" ht="15.75" customHeight="1">
      <c r="A462" s="1"/>
      <c r="B462" s="2"/>
      <c r="C462" s="3"/>
    </row>
    <row r="463" ht="15.75" customHeight="1">
      <c r="A463" s="1"/>
      <c r="B463" s="2"/>
      <c r="C463" s="3"/>
    </row>
    <row r="464" ht="15.75" customHeight="1">
      <c r="A464" s="1"/>
      <c r="B464" s="2"/>
      <c r="C464" s="3"/>
    </row>
    <row r="465" ht="15.75" customHeight="1">
      <c r="A465" s="1"/>
      <c r="B465" s="2"/>
      <c r="C465" s="3"/>
    </row>
    <row r="466" ht="15.75" customHeight="1">
      <c r="A466" s="1"/>
      <c r="B466" s="2"/>
      <c r="C466" s="3"/>
    </row>
    <row r="467" ht="15.75" customHeight="1">
      <c r="A467" s="1"/>
      <c r="B467" s="2"/>
      <c r="C467" s="3"/>
    </row>
    <row r="468" ht="15.75" customHeight="1">
      <c r="A468" s="1"/>
      <c r="B468" s="2"/>
      <c r="C468" s="3"/>
    </row>
    <row r="469" ht="15.75" customHeight="1">
      <c r="A469" s="1"/>
      <c r="B469" s="2"/>
      <c r="C469" s="3"/>
    </row>
    <row r="470" ht="15.75" customHeight="1">
      <c r="A470" s="1"/>
      <c r="B470" s="2"/>
      <c r="C470" s="3"/>
    </row>
    <row r="471" ht="15.75" customHeight="1">
      <c r="A471" s="1"/>
      <c r="B471" s="2"/>
      <c r="C471" s="3"/>
    </row>
    <row r="472" ht="15.75" customHeight="1">
      <c r="A472" s="1"/>
      <c r="B472" s="2"/>
      <c r="C472" s="3"/>
    </row>
    <row r="473" ht="15.75" customHeight="1">
      <c r="A473" s="1"/>
      <c r="B473" s="2"/>
      <c r="C473" s="3"/>
    </row>
    <row r="474" ht="15.75" customHeight="1">
      <c r="A474" s="1"/>
      <c r="B474" s="2"/>
      <c r="C474" s="3"/>
    </row>
    <row r="475" ht="15.75" customHeight="1">
      <c r="A475" s="1"/>
      <c r="B475" s="2"/>
      <c r="C475" s="3"/>
    </row>
    <row r="476" ht="15.75" customHeight="1">
      <c r="A476" s="1"/>
      <c r="B476" s="2"/>
      <c r="C476" s="3"/>
    </row>
    <row r="477" ht="15.75" customHeight="1">
      <c r="A477" s="1"/>
      <c r="B477" s="2"/>
      <c r="C477" s="3"/>
    </row>
    <row r="478" ht="15.75" customHeight="1">
      <c r="A478" s="1"/>
      <c r="B478" s="2"/>
      <c r="C478" s="3"/>
    </row>
    <row r="479" ht="15.75" customHeight="1">
      <c r="A479" s="1"/>
      <c r="B479" s="2"/>
      <c r="C479" s="3"/>
    </row>
    <row r="480" ht="15.75" customHeight="1">
      <c r="A480" s="1"/>
      <c r="B480" s="2"/>
      <c r="C480" s="3"/>
    </row>
    <row r="481" ht="15.75" customHeight="1">
      <c r="A481" s="1"/>
      <c r="B481" s="2"/>
      <c r="C481" s="3"/>
    </row>
    <row r="482" ht="15.75" customHeight="1">
      <c r="A482" s="1"/>
      <c r="B482" s="2"/>
      <c r="C482" s="3"/>
    </row>
    <row r="483" ht="15.75" customHeight="1">
      <c r="A483" s="1"/>
      <c r="B483" s="2"/>
      <c r="C483" s="3"/>
    </row>
    <row r="484" ht="15.75" customHeight="1">
      <c r="A484" s="1"/>
      <c r="B484" s="2"/>
      <c r="C484" s="3"/>
    </row>
    <row r="485" ht="15.75" customHeight="1">
      <c r="A485" s="1"/>
      <c r="B485" s="2"/>
      <c r="C485" s="3"/>
    </row>
    <row r="486" ht="15.75" customHeight="1">
      <c r="A486" s="1"/>
      <c r="B486" s="2"/>
      <c r="C486" s="3"/>
    </row>
    <row r="487" ht="15.75" customHeight="1">
      <c r="A487" s="1"/>
      <c r="B487" s="2"/>
      <c r="C487" s="3"/>
    </row>
    <row r="488" ht="15.75" customHeight="1">
      <c r="A488" s="1"/>
      <c r="B488" s="2"/>
      <c r="C488" s="3"/>
    </row>
    <row r="489" ht="15.75" customHeight="1">
      <c r="A489" s="1"/>
      <c r="B489" s="2"/>
      <c r="C489" s="3"/>
    </row>
    <row r="490" ht="15.75" customHeight="1">
      <c r="A490" s="1"/>
      <c r="B490" s="2"/>
      <c r="C490" s="3"/>
    </row>
    <row r="491" ht="15.75" customHeight="1">
      <c r="A491" s="1"/>
      <c r="B491" s="2"/>
      <c r="C491" s="3"/>
    </row>
    <row r="492" ht="15.75" customHeight="1">
      <c r="A492" s="1"/>
      <c r="B492" s="2"/>
      <c r="C492" s="3"/>
    </row>
    <row r="493" ht="15.75" customHeight="1">
      <c r="A493" s="1"/>
      <c r="B493" s="2"/>
      <c r="C493" s="3"/>
    </row>
    <row r="494" ht="15.75" customHeight="1">
      <c r="A494" s="1"/>
      <c r="B494" s="2"/>
      <c r="C494" s="3"/>
    </row>
    <row r="495" ht="15.75" customHeight="1">
      <c r="A495" s="1"/>
      <c r="B495" s="2"/>
      <c r="C495" s="3"/>
    </row>
    <row r="496" ht="15.75" customHeight="1">
      <c r="A496" s="1"/>
      <c r="B496" s="2"/>
      <c r="C496" s="3"/>
    </row>
    <row r="497" ht="15.75" customHeight="1">
      <c r="A497" s="1"/>
      <c r="B497" s="2"/>
      <c r="C497" s="3"/>
    </row>
    <row r="498" ht="15.75" customHeight="1">
      <c r="A498" s="1"/>
      <c r="B498" s="2"/>
      <c r="C498" s="3"/>
    </row>
    <row r="499" ht="15.75" customHeight="1">
      <c r="A499" s="1"/>
      <c r="B499" s="2"/>
      <c r="C499" s="3"/>
    </row>
    <row r="500" ht="15.75" customHeight="1">
      <c r="A500" s="1"/>
      <c r="B500" s="2"/>
      <c r="C500" s="3"/>
    </row>
    <row r="501" ht="15.75" customHeight="1">
      <c r="A501" s="1"/>
      <c r="B501" s="2"/>
      <c r="C501" s="3"/>
    </row>
    <row r="502" ht="15.75" customHeight="1">
      <c r="A502" s="1"/>
      <c r="B502" s="2"/>
      <c r="C502" s="3"/>
    </row>
    <row r="503" ht="15.75" customHeight="1">
      <c r="A503" s="1"/>
      <c r="B503" s="2"/>
      <c r="C503" s="3"/>
    </row>
    <row r="504" ht="15.75" customHeight="1">
      <c r="A504" s="1"/>
      <c r="B504" s="2"/>
      <c r="C504" s="3"/>
    </row>
    <row r="505" ht="15.75" customHeight="1">
      <c r="A505" s="1"/>
      <c r="B505" s="2"/>
      <c r="C505" s="3"/>
    </row>
    <row r="506" ht="15.75" customHeight="1">
      <c r="A506" s="1"/>
      <c r="B506" s="2"/>
      <c r="C506" s="3"/>
    </row>
    <row r="507" ht="15.75" customHeight="1">
      <c r="A507" s="1"/>
      <c r="B507" s="2"/>
      <c r="C507" s="3"/>
    </row>
    <row r="508" ht="15.75" customHeight="1">
      <c r="A508" s="1"/>
      <c r="B508" s="2"/>
      <c r="C508" s="3"/>
    </row>
    <row r="509" ht="15.75" customHeight="1">
      <c r="A509" s="1"/>
      <c r="B509" s="2"/>
      <c r="C509" s="3"/>
    </row>
    <row r="510" ht="15.75" customHeight="1">
      <c r="A510" s="1"/>
      <c r="B510" s="2"/>
      <c r="C510" s="3"/>
    </row>
    <row r="511" ht="15.75" customHeight="1">
      <c r="A511" s="1"/>
      <c r="B511" s="2"/>
      <c r="C511" s="3"/>
    </row>
    <row r="512" ht="15.75" customHeight="1">
      <c r="A512" s="1"/>
      <c r="B512" s="2"/>
      <c r="C512" s="3"/>
    </row>
    <row r="513" ht="15.75" customHeight="1">
      <c r="A513" s="1"/>
      <c r="B513" s="2"/>
      <c r="C513" s="3"/>
    </row>
    <row r="514" ht="15.75" customHeight="1">
      <c r="A514" s="1"/>
      <c r="B514" s="2"/>
      <c r="C514" s="3"/>
    </row>
    <row r="515" ht="15.75" customHeight="1">
      <c r="A515" s="1"/>
      <c r="B515" s="2"/>
      <c r="C515" s="3"/>
    </row>
    <row r="516" ht="15.75" customHeight="1">
      <c r="A516" s="1"/>
      <c r="B516" s="2"/>
      <c r="C516" s="3"/>
    </row>
    <row r="517" ht="15.75" customHeight="1">
      <c r="A517" s="1"/>
      <c r="B517" s="2"/>
      <c r="C517" s="3"/>
    </row>
    <row r="518" ht="15.75" customHeight="1">
      <c r="A518" s="1"/>
      <c r="B518" s="2"/>
      <c r="C518" s="3"/>
    </row>
    <row r="519" ht="15.75" customHeight="1">
      <c r="A519" s="1"/>
      <c r="B519" s="2"/>
      <c r="C519" s="3"/>
    </row>
    <row r="520" ht="15.75" customHeight="1">
      <c r="A520" s="1"/>
      <c r="B520" s="2"/>
      <c r="C520" s="3"/>
    </row>
    <row r="521" ht="15.75" customHeight="1">
      <c r="A521" s="1"/>
      <c r="B521" s="2"/>
      <c r="C521" s="3"/>
    </row>
    <row r="522" ht="15.75" customHeight="1">
      <c r="A522" s="1"/>
      <c r="B522" s="2"/>
      <c r="C522" s="3"/>
    </row>
    <row r="523" ht="15.75" customHeight="1">
      <c r="A523" s="1"/>
      <c r="B523" s="2"/>
      <c r="C523" s="3"/>
    </row>
    <row r="524" ht="15.75" customHeight="1">
      <c r="A524" s="1"/>
      <c r="B524" s="2"/>
      <c r="C524" s="3"/>
    </row>
    <row r="525" ht="15.75" customHeight="1">
      <c r="A525" s="1"/>
      <c r="B525" s="2"/>
      <c r="C525" s="3"/>
    </row>
    <row r="526" ht="15.75" customHeight="1">
      <c r="A526" s="1"/>
      <c r="B526" s="2"/>
      <c r="C526" s="3"/>
    </row>
    <row r="527" ht="15.75" customHeight="1">
      <c r="A527" s="1"/>
      <c r="B527" s="2"/>
      <c r="C527" s="3"/>
    </row>
    <row r="528" ht="15.75" customHeight="1">
      <c r="A528" s="1"/>
      <c r="B528" s="2"/>
      <c r="C528" s="3"/>
    </row>
    <row r="529" ht="15.75" customHeight="1">
      <c r="A529" s="1"/>
      <c r="B529" s="2"/>
      <c r="C529" s="3"/>
    </row>
    <row r="530" ht="15.75" customHeight="1">
      <c r="A530" s="1"/>
      <c r="B530" s="2"/>
      <c r="C530" s="3"/>
    </row>
    <row r="531" ht="15.75" customHeight="1">
      <c r="A531" s="1"/>
      <c r="B531" s="2"/>
      <c r="C531" s="3"/>
    </row>
    <row r="532" ht="15.75" customHeight="1">
      <c r="A532" s="1"/>
      <c r="B532" s="2"/>
      <c r="C532" s="3"/>
    </row>
    <row r="533" ht="15.75" customHeight="1">
      <c r="A533" s="1"/>
      <c r="B533" s="2"/>
      <c r="C533" s="3"/>
    </row>
    <row r="534" ht="15.75" customHeight="1">
      <c r="A534" s="1"/>
      <c r="B534" s="2"/>
      <c r="C534" s="3"/>
    </row>
    <row r="535" ht="15.75" customHeight="1">
      <c r="A535" s="1"/>
      <c r="B535" s="2"/>
      <c r="C535" s="3"/>
    </row>
    <row r="536" ht="15.75" customHeight="1">
      <c r="A536" s="1"/>
      <c r="B536" s="2"/>
      <c r="C536" s="3"/>
    </row>
    <row r="537" ht="15.75" customHeight="1">
      <c r="A537" s="1"/>
      <c r="B537" s="2"/>
      <c r="C537" s="3"/>
    </row>
    <row r="538" ht="15.75" customHeight="1">
      <c r="A538" s="1"/>
      <c r="B538" s="2"/>
      <c r="C538" s="3"/>
    </row>
    <row r="539" ht="15.75" customHeight="1">
      <c r="A539" s="1"/>
      <c r="B539" s="2"/>
      <c r="C539" s="3"/>
    </row>
    <row r="540" ht="15.75" customHeight="1">
      <c r="A540" s="1"/>
      <c r="B540" s="2"/>
      <c r="C540" s="3"/>
    </row>
    <row r="541" ht="15.75" customHeight="1">
      <c r="A541" s="1"/>
      <c r="B541" s="2"/>
      <c r="C541" s="3"/>
    </row>
    <row r="542" ht="15.75" customHeight="1">
      <c r="A542" s="1"/>
      <c r="B542" s="2"/>
      <c r="C542" s="3"/>
    </row>
    <row r="543" ht="15.75" customHeight="1">
      <c r="A543" s="1"/>
      <c r="B543" s="2"/>
      <c r="C543" s="3"/>
    </row>
    <row r="544" ht="15.75" customHeight="1">
      <c r="A544" s="1"/>
      <c r="B544" s="2"/>
      <c r="C544" s="3"/>
    </row>
    <row r="545" ht="15.75" customHeight="1">
      <c r="A545" s="1"/>
      <c r="B545" s="2"/>
      <c r="C545" s="3"/>
    </row>
    <row r="546" ht="15.75" customHeight="1">
      <c r="A546" s="1"/>
      <c r="B546" s="2"/>
      <c r="C546" s="3"/>
    </row>
    <row r="547" ht="15.75" customHeight="1">
      <c r="A547" s="1"/>
      <c r="B547" s="2"/>
      <c r="C547" s="3"/>
    </row>
    <row r="548" ht="15.75" customHeight="1">
      <c r="A548" s="1"/>
      <c r="B548" s="2"/>
      <c r="C548" s="3"/>
    </row>
    <row r="549" ht="15.75" customHeight="1">
      <c r="A549" s="1"/>
      <c r="B549" s="2"/>
      <c r="C549" s="3"/>
    </row>
    <row r="550" ht="15.75" customHeight="1">
      <c r="A550" s="1"/>
      <c r="B550" s="2"/>
      <c r="C550" s="3"/>
    </row>
    <row r="551" ht="15.75" customHeight="1">
      <c r="A551" s="1"/>
      <c r="B551" s="2"/>
      <c r="C551" s="3"/>
    </row>
    <row r="552" ht="15.75" customHeight="1">
      <c r="A552" s="1"/>
      <c r="B552" s="2"/>
      <c r="C552" s="3"/>
    </row>
    <row r="553" ht="15.75" customHeight="1">
      <c r="A553" s="1"/>
      <c r="B553" s="2"/>
      <c r="C553" s="3"/>
    </row>
    <row r="554" ht="15.75" customHeight="1">
      <c r="A554" s="1"/>
      <c r="B554" s="2"/>
      <c r="C554" s="3"/>
    </row>
    <row r="555" ht="15.75" customHeight="1">
      <c r="A555" s="1"/>
      <c r="B555" s="2"/>
      <c r="C555" s="3"/>
    </row>
    <row r="556" ht="15.75" customHeight="1">
      <c r="A556" s="1"/>
      <c r="B556" s="2"/>
      <c r="C556" s="3"/>
    </row>
    <row r="557" ht="15.75" customHeight="1">
      <c r="A557" s="1"/>
      <c r="B557" s="2"/>
      <c r="C557" s="3"/>
    </row>
    <row r="558" ht="15.75" customHeight="1">
      <c r="A558" s="1"/>
      <c r="B558" s="2"/>
      <c r="C558" s="3"/>
    </row>
    <row r="559" ht="15.75" customHeight="1">
      <c r="A559" s="1"/>
      <c r="B559" s="2"/>
      <c r="C559" s="3"/>
    </row>
    <row r="560" ht="15.75" customHeight="1">
      <c r="A560" s="1"/>
      <c r="B560" s="2"/>
      <c r="C560" s="3"/>
    </row>
    <row r="561" ht="15.75" customHeight="1">
      <c r="A561" s="1"/>
      <c r="B561" s="2"/>
      <c r="C561" s="3"/>
    </row>
    <row r="562" ht="15.75" customHeight="1">
      <c r="A562" s="1"/>
      <c r="B562" s="2"/>
      <c r="C562" s="3"/>
    </row>
    <row r="563" ht="15.75" customHeight="1">
      <c r="A563" s="1"/>
      <c r="B563" s="2"/>
      <c r="C563" s="3"/>
    </row>
    <row r="564" ht="15.75" customHeight="1">
      <c r="A564" s="1"/>
      <c r="B564" s="2"/>
      <c r="C564" s="3"/>
    </row>
    <row r="565" ht="15.75" customHeight="1">
      <c r="A565" s="1"/>
      <c r="B565" s="2"/>
      <c r="C565" s="3"/>
    </row>
    <row r="566" ht="15.75" customHeight="1">
      <c r="A566" s="1"/>
      <c r="B566" s="2"/>
      <c r="C566" s="3"/>
    </row>
    <row r="567" ht="15.75" customHeight="1">
      <c r="A567" s="1"/>
      <c r="B567" s="2"/>
      <c r="C567" s="3"/>
    </row>
    <row r="568" ht="15.75" customHeight="1">
      <c r="A568" s="1"/>
      <c r="B568" s="2"/>
      <c r="C568" s="3"/>
    </row>
    <row r="569" ht="15.75" customHeight="1">
      <c r="A569" s="1"/>
      <c r="B569" s="2"/>
      <c r="C569" s="3"/>
    </row>
    <row r="570" ht="15.75" customHeight="1">
      <c r="A570" s="1"/>
      <c r="B570" s="2"/>
      <c r="C570" s="3"/>
    </row>
    <row r="571" ht="15.75" customHeight="1">
      <c r="A571" s="1"/>
      <c r="B571" s="2"/>
      <c r="C571" s="3"/>
    </row>
    <row r="572" ht="15.75" customHeight="1">
      <c r="A572" s="1"/>
      <c r="B572" s="2"/>
      <c r="C572" s="3"/>
    </row>
    <row r="573" ht="15.75" customHeight="1">
      <c r="A573" s="1"/>
      <c r="B573" s="2"/>
      <c r="C573" s="3"/>
    </row>
    <row r="574" ht="15.75" customHeight="1">
      <c r="A574" s="1"/>
      <c r="B574" s="2"/>
      <c r="C574" s="3"/>
    </row>
    <row r="575" ht="15.75" customHeight="1">
      <c r="A575" s="1"/>
      <c r="B575" s="2"/>
      <c r="C575" s="3"/>
    </row>
    <row r="576" ht="15.75" customHeight="1">
      <c r="A576" s="1"/>
      <c r="B576" s="2"/>
      <c r="C576" s="3"/>
    </row>
    <row r="577" ht="15.75" customHeight="1">
      <c r="A577" s="1"/>
      <c r="B577" s="2"/>
      <c r="C577" s="3"/>
    </row>
    <row r="578" ht="15.75" customHeight="1">
      <c r="A578" s="1"/>
      <c r="B578" s="2"/>
      <c r="C578" s="3"/>
    </row>
    <row r="579" ht="15.75" customHeight="1">
      <c r="A579" s="1"/>
      <c r="B579" s="2"/>
      <c r="C579" s="3"/>
    </row>
    <row r="580" ht="15.75" customHeight="1">
      <c r="A580" s="1"/>
      <c r="B580" s="2"/>
      <c r="C580" s="3"/>
    </row>
    <row r="581" ht="15.75" customHeight="1">
      <c r="A581" s="1"/>
      <c r="B581" s="2"/>
      <c r="C581" s="3"/>
    </row>
    <row r="582" ht="15.75" customHeight="1">
      <c r="A582" s="1"/>
      <c r="B582" s="2"/>
      <c r="C582" s="3"/>
    </row>
    <row r="583" ht="15.75" customHeight="1">
      <c r="A583" s="1"/>
      <c r="B583" s="2"/>
      <c r="C583" s="3"/>
    </row>
    <row r="584" ht="15.75" customHeight="1">
      <c r="A584" s="1"/>
      <c r="B584" s="2"/>
      <c r="C584" s="3"/>
    </row>
    <row r="585" ht="15.75" customHeight="1">
      <c r="A585" s="1"/>
      <c r="B585" s="2"/>
      <c r="C585" s="3"/>
    </row>
    <row r="586" ht="15.75" customHeight="1">
      <c r="A586" s="1"/>
      <c r="B586" s="2"/>
      <c r="C586" s="3"/>
    </row>
    <row r="587" ht="15.75" customHeight="1">
      <c r="A587" s="1"/>
      <c r="B587" s="2"/>
      <c r="C587" s="3"/>
    </row>
    <row r="588" ht="15.75" customHeight="1">
      <c r="A588" s="1"/>
      <c r="B588" s="2"/>
      <c r="C588" s="3"/>
    </row>
    <row r="589" ht="15.75" customHeight="1">
      <c r="A589" s="1"/>
      <c r="B589" s="2"/>
      <c r="C589" s="3"/>
    </row>
    <row r="590" ht="15.75" customHeight="1">
      <c r="A590" s="1"/>
      <c r="B590" s="2"/>
      <c r="C590" s="3"/>
    </row>
    <row r="591" ht="15.75" customHeight="1">
      <c r="A591" s="1"/>
      <c r="B591" s="2"/>
      <c r="C591" s="3"/>
    </row>
    <row r="592" ht="15.75" customHeight="1">
      <c r="A592" s="1"/>
      <c r="B592" s="2"/>
      <c r="C592" s="3"/>
    </row>
    <row r="593" ht="15.75" customHeight="1">
      <c r="A593" s="1"/>
      <c r="B593" s="2"/>
      <c r="C593" s="3"/>
    </row>
    <row r="594" ht="15.75" customHeight="1">
      <c r="A594" s="1"/>
      <c r="B594" s="2"/>
      <c r="C594" s="3"/>
    </row>
    <row r="595" ht="15.75" customHeight="1">
      <c r="A595" s="1"/>
      <c r="B595" s="2"/>
      <c r="C595" s="3"/>
    </row>
    <row r="596" ht="15.75" customHeight="1">
      <c r="A596" s="1"/>
      <c r="B596" s="2"/>
      <c r="C596" s="3"/>
    </row>
    <row r="597" ht="15.75" customHeight="1">
      <c r="A597" s="1"/>
      <c r="B597" s="2"/>
      <c r="C597" s="3"/>
    </row>
    <row r="598" ht="15.75" customHeight="1">
      <c r="A598" s="1"/>
      <c r="B598" s="2"/>
      <c r="C598" s="3"/>
    </row>
    <row r="599" ht="15.75" customHeight="1">
      <c r="A599" s="1"/>
      <c r="B599" s="2"/>
      <c r="C599" s="3"/>
    </row>
    <row r="600" ht="15.75" customHeight="1">
      <c r="A600" s="1"/>
      <c r="B600" s="2"/>
      <c r="C600" s="3"/>
    </row>
    <row r="601" ht="15.75" customHeight="1">
      <c r="A601" s="1"/>
      <c r="B601" s="2"/>
      <c r="C601" s="3"/>
    </row>
    <row r="602" ht="15.75" customHeight="1">
      <c r="A602" s="1"/>
      <c r="B602" s="2"/>
      <c r="C602" s="3"/>
    </row>
    <row r="603" ht="15.75" customHeight="1">
      <c r="A603" s="1"/>
      <c r="B603" s="2"/>
      <c r="C603" s="3"/>
    </row>
    <row r="604" ht="15.75" customHeight="1">
      <c r="A604" s="1"/>
      <c r="B604" s="2"/>
      <c r="C604" s="3"/>
    </row>
    <row r="605" ht="15.75" customHeight="1">
      <c r="A605" s="1"/>
      <c r="B605" s="2"/>
      <c r="C605" s="3"/>
    </row>
    <row r="606" ht="15.75" customHeight="1">
      <c r="A606" s="1"/>
      <c r="B606" s="2"/>
      <c r="C606" s="3"/>
    </row>
    <row r="607" ht="15.75" customHeight="1">
      <c r="A607" s="1"/>
      <c r="B607" s="2"/>
      <c r="C607" s="3"/>
    </row>
    <row r="608" ht="15.75" customHeight="1">
      <c r="A608" s="1"/>
      <c r="B608" s="2"/>
      <c r="C608" s="3"/>
    </row>
    <row r="609" ht="15.75" customHeight="1">
      <c r="A609" s="1"/>
      <c r="B609" s="2"/>
      <c r="C609" s="3"/>
    </row>
    <row r="610" ht="15.75" customHeight="1">
      <c r="A610" s="1"/>
      <c r="B610" s="2"/>
      <c r="C610" s="3"/>
    </row>
    <row r="611" ht="15.75" customHeight="1">
      <c r="A611" s="1"/>
      <c r="B611" s="2"/>
      <c r="C611" s="3"/>
    </row>
    <row r="612" ht="15.75" customHeight="1">
      <c r="A612" s="1"/>
      <c r="B612" s="2"/>
      <c r="C612" s="3"/>
    </row>
    <row r="613" ht="15.75" customHeight="1">
      <c r="A613" s="1"/>
      <c r="B613" s="2"/>
      <c r="C613" s="3"/>
    </row>
    <row r="614" ht="15.75" customHeight="1">
      <c r="A614" s="1"/>
      <c r="B614" s="2"/>
      <c r="C614" s="3"/>
    </row>
    <row r="615" ht="15.75" customHeight="1">
      <c r="A615" s="1"/>
      <c r="B615" s="2"/>
      <c r="C615" s="3"/>
    </row>
    <row r="616" ht="15.75" customHeight="1">
      <c r="A616" s="1"/>
      <c r="B616" s="2"/>
      <c r="C616" s="3"/>
    </row>
    <row r="617" ht="15.75" customHeight="1">
      <c r="A617" s="1"/>
      <c r="B617" s="2"/>
      <c r="C617" s="3"/>
    </row>
    <row r="618" ht="15.75" customHeight="1">
      <c r="A618" s="1"/>
      <c r="B618" s="2"/>
      <c r="C618" s="3"/>
    </row>
    <row r="619" ht="15.75" customHeight="1">
      <c r="A619" s="1"/>
      <c r="B619" s="2"/>
      <c r="C619" s="3"/>
    </row>
    <row r="620" ht="15.75" customHeight="1">
      <c r="A620" s="1"/>
      <c r="B620" s="2"/>
      <c r="C620" s="3"/>
    </row>
    <row r="621" ht="15.75" customHeight="1">
      <c r="A621" s="1"/>
      <c r="B621" s="2"/>
      <c r="C621" s="3"/>
    </row>
    <row r="622" ht="15.75" customHeight="1">
      <c r="A622" s="1"/>
      <c r="B622" s="2"/>
      <c r="C622" s="3"/>
    </row>
    <row r="623" ht="15.75" customHeight="1">
      <c r="A623" s="1"/>
      <c r="B623" s="2"/>
      <c r="C623" s="3"/>
    </row>
    <row r="624" ht="15.75" customHeight="1">
      <c r="A624" s="1"/>
      <c r="B624" s="2"/>
      <c r="C624" s="3"/>
    </row>
    <row r="625" ht="15.75" customHeight="1">
      <c r="A625" s="1"/>
      <c r="B625" s="2"/>
      <c r="C625" s="3"/>
    </row>
    <row r="626" ht="15.75" customHeight="1">
      <c r="A626" s="1"/>
      <c r="B626" s="2"/>
      <c r="C626" s="3"/>
    </row>
    <row r="627" ht="15.75" customHeight="1">
      <c r="A627" s="1"/>
      <c r="B627" s="2"/>
      <c r="C627" s="3"/>
    </row>
    <row r="628" ht="15.75" customHeight="1">
      <c r="A628" s="1"/>
      <c r="B628" s="2"/>
      <c r="C628" s="3"/>
    </row>
    <row r="629" ht="15.75" customHeight="1">
      <c r="A629" s="1"/>
      <c r="B629" s="2"/>
      <c r="C629" s="3"/>
    </row>
    <row r="630" ht="15.75" customHeight="1">
      <c r="A630" s="1"/>
      <c r="B630" s="2"/>
      <c r="C630" s="3"/>
    </row>
    <row r="631" ht="15.75" customHeight="1">
      <c r="A631" s="1"/>
      <c r="B631" s="2"/>
      <c r="C631" s="3"/>
    </row>
    <row r="632" ht="15.75" customHeight="1">
      <c r="A632" s="1"/>
      <c r="B632" s="2"/>
      <c r="C632" s="3"/>
    </row>
    <row r="633" ht="15.75" customHeight="1">
      <c r="A633" s="1"/>
      <c r="B633" s="2"/>
      <c r="C633" s="3"/>
    </row>
    <row r="634" ht="15.75" customHeight="1">
      <c r="A634" s="1"/>
      <c r="B634" s="2"/>
      <c r="C634" s="3"/>
    </row>
    <row r="635" ht="15.75" customHeight="1">
      <c r="A635" s="1"/>
      <c r="B635" s="2"/>
      <c r="C635" s="3"/>
    </row>
    <row r="636" ht="15.75" customHeight="1">
      <c r="A636" s="1"/>
      <c r="B636" s="2"/>
      <c r="C636" s="3"/>
    </row>
    <row r="637" ht="15.75" customHeight="1">
      <c r="A637" s="1"/>
      <c r="B637" s="2"/>
      <c r="C637" s="3"/>
    </row>
    <row r="638" ht="15.75" customHeight="1">
      <c r="A638" s="1"/>
      <c r="B638" s="2"/>
      <c r="C638" s="3"/>
    </row>
    <row r="639" ht="15.75" customHeight="1">
      <c r="A639" s="1"/>
      <c r="B639" s="2"/>
      <c r="C639" s="3"/>
    </row>
    <row r="640" ht="15.75" customHeight="1">
      <c r="A640" s="1"/>
      <c r="B640" s="2"/>
      <c r="C640" s="3"/>
    </row>
    <row r="641" ht="15.75" customHeight="1">
      <c r="A641" s="1"/>
      <c r="B641" s="2"/>
      <c r="C641" s="3"/>
    </row>
    <row r="642" ht="15.75" customHeight="1">
      <c r="A642" s="1"/>
      <c r="B642" s="2"/>
      <c r="C642" s="3"/>
    </row>
    <row r="643" ht="15.75" customHeight="1">
      <c r="A643" s="1"/>
      <c r="B643" s="2"/>
      <c r="C643" s="3"/>
    </row>
    <row r="644" ht="15.75" customHeight="1">
      <c r="A644" s="1"/>
      <c r="B644" s="2"/>
      <c r="C644" s="3"/>
    </row>
    <row r="645" ht="15.75" customHeight="1">
      <c r="A645" s="1"/>
      <c r="B645" s="2"/>
      <c r="C645" s="3"/>
    </row>
    <row r="646" ht="15.75" customHeight="1">
      <c r="A646" s="1"/>
      <c r="B646" s="2"/>
      <c r="C646" s="3"/>
    </row>
    <row r="647" ht="15.75" customHeight="1">
      <c r="A647" s="1"/>
      <c r="B647" s="2"/>
      <c r="C647" s="3"/>
    </row>
    <row r="648" ht="15.75" customHeight="1">
      <c r="A648" s="1"/>
      <c r="B648" s="2"/>
      <c r="C648" s="3"/>
    </row>
    <row r="649" ht="15.75" customHeight="1">
      <c r="A649" s="1"/>
      <c r="B649" s="2"/>
      <c r="C649" s="3"/>
    </row>
    <row r="650" ht="15.75" customHeight="1">
      <c r="A650" s="1"/>
      <c r="B650" s="2"/>
      <c r="C650" s="3"/>
    </row>
    <row r="651" ht="15.75" customHeight="1">
      <c r="A651" s="1"/>
      <c r="B651" s="2"/>
      <c r="C651" s="3"/>
    </row>
    <row r="652" ht="15.75" customHeight="1">
      <c r="A652" s="1"/>
      <c r="B652" s="2"/>
      <c r="C652" s="3"/>
    </row>
    <row r="653" ht="15.75" customHeight="1">
      <c r="A653" s="1"/>
      <c r="B653" s="2"/>
      <c r="C653" s="3"/>
    </row>
    <row r="654" ht="15.75" customHeight="1">
      <c r="A654" s="1"/>
      <c r="B654" s="2"/>
      <c r="C654" s="3"/>
    </row>
    <row r="655" ht="15.75" customHeight="1">
      <c r="A655" s="1"/>
      <c r="B655" s="2"/>
      <c r="C655" s="3"/>
    </row>
    <row r="656" ht="15.75" customHeight="1">
      <c r="A656" s="1"/>
      <c r="B656" s="2"/>
      <c r="C656" s="3"/>
    </row>
    <row r="657" ht="15.75" customHeight="1">
      <c r="A657" s="1"/>
      <c r="B657" s="2"/>
      <c r="C657" s="3"/>
    </row>
    <row r="658" ht="15.75" customHeight="1">
      <c r="A658" s="1"/>
      <c r="B658" s="2"/>
      <c r="C658" s="3"/>
    </row>
    <row r="659" ht="15.75" customHeight="1">
      <c r="A659" s="1"/>
      <c r="B659" s="2"/>
      <c r="C659" s="3"/>
    </row>
    <row r="660" ht="15.75" customHeight="1">
      <c r="A660" s="1"/>
      <c r="B660" s="2"/>
      <c r="C660" s="3"/>
    </row>
    <row r="661" ht="15.75" customHeight="1">
      <c r="A661" s="1"/>
      <c r="B661" s="2"/>
      <c r="C661" s="3"/>
    </row>
    <row r="662" ht="15.75" customHeight="1">
      <c r="A662" s="1"/>
      <c r="B662" s="2"/>
      <c r="C662" s="3"/>
    </row>
    <row r="663" ht="15.75" customHeight="1">
      <c r="A663" s="1"/>
      <c r="B663" s="2"/>
      <c r="C663" s="3"/>
    </row>
    <row r="664" ht="15.75" customHeight="1">
      <c r="A664" s="1"/>
      <c r="B664" s="2"/>
      <c r="C664" s="3"/>
    </row>
    <row r="665" ht="15.75" customHeight="1">
      <c r="A665" s="1"/>
      <c r="B665" s="2"/>
      <c r="C665" s="3"/>
    </row>
    <row r="666" ht="15.75" customHeight="1">
      <c r="A666" s="1"/>
      <c r="B666" s="2"/>
      <c r="C666" s="3"/>
    </row>
    <row r="667" ht="15.75" customHeight="1">
      <c r="A667" s="1"/>
      <c r="B667" s="2"/>
      <c r="C667" s="3"/>
    </row>
    <row r="668" ht="15.75" customHeight="1">
      <c r="A668" s="1"/>
      <c r="B668" s="2"/>
      <c r="C668" s="3"/>
    </row>
    <row r="669" ht="15.75" customHeight="1">
      <c r="A669" s="1"/>
      <c r="B669" s="2"/>
      <c r="C669" s="3"/>
    </row>
    <row r="670" ht="15.75" customHeight="1">
      <c r="A670" s="1"/>
      <c r="B670" s="2"/>
      <c r="C670" s="3"/>
    </row>
    <row r="671" ht="15.75" customHeight="1">
      <c r="A671" s="1"/>
      <c r="B671" s="2"/>
      <c r="C671" s="3"/>
    </row>
    <row r="672" ht="15.75" customHeight="1">
      <c r="A672" s="1"/>
      <c r="B672" s="2"/>
      <c r="C672" s="3"/>
    </row>
    <row r="673" ht="15.75" customHeight="1">
      <c r="A673" s="1"/>
      <c r="B673" s="2"/>
      <c r="C673" s="3"/>
    </row>
    <row r="674" ht="15.75" customHeight="1">
      <c r="A674" s="1"/>
      <c r="B674" s="2"/>
      <c r="C674" s="3"/>
    </row>
    <row r="675" ht="15.75" customHeight="1">
      <c r="A675" s="1"/>
      <c r="B675" s="2"/>
      <c r="C675" s="3"/>
    </row>
    <row r="676" ht="15.75" customHeight="1">
      <c r="A676" s="1"/>
      <c r="B676" s="2"/>
      <c r="C676" s="3"/>
    </row>
    <row r="677" ht="15.75" customHeight="1">
      <c r="A677" s="1"/>
      <c r="B677" s="2"/>
      <c r="C677" s="3"/>
    </row>
    <row r="678" ht="15.75" customHeight="1">
      <c r="A678" s="1"/>
      <c r="B678" s="2"/>
      <c r="C678" s="3"/>
    </row>
    <row r="679" ht="15.75" customHeight="1">
      <c r="A679" s="1"/>
      <c r="B679" s="2"/>
      <c r="C679" s="3"/>
    </row>
    <row r="680" ht="15.75" customHeight="1">
      <c r="A680" s="1"/>
      <c r="B680" s="2"/>
      <c r="C680" s="3"/>
    </row>
    <row r="681" ht="15.75" customHeight="1">
      <c r="A681" s="1"/>
      <c r="B681" s="2"/>
      <c r="C681" s="3"/>
    </row>
    <row r="682" ht="15.75" customHeight="1">
      <c r="A682" s="1"/>
      <c r="B682" s="2"/>
      <c r="C682" s="3"/>
    </row>
    <row r="683" ht="15.75" customHeight="1">
      <c r="A683" s="1"/>
      <c r="B683" s="2"/>
      <c r="C683" s="3"/>
    </row>
    <row r="684" ht="15.75" customHeight="1">
      <c r="A684" s="1"/>
      <c r="B684" s="2"/>
      <c r="C684" s="3"/>
    </row>
    <row r="685" ht="15.75" customHeight="1">
      <c r="A685" s="1"/>
      <c r="B685" s="2"/>
      <c r="C685" s="3"/>
    </row>
    <row r="686" ht="15.75" customHeight="1">
      <c r="A686" s="1"/>
      <c r="B686" s="2"/>
      <c r="C686" s="3"/>
    </row>
    <row r="687" ht="15.75" customHeight="1">
      <c r="A687" s="1"/>
      <c r="B687" s="2"/>
      <c r="C687" s="3"/>
    </row>
    <row r="688" ht="15.75" customHeight="1">
      <c r="A688" s="1"/>
      <c r="B688" s="2"/>
      <c r="C688" s="3"/>
    </row>
    <row r="689" ht="15.75" customHeight="1">
      <c r="A689" s="1"/>
      <c r="B689" s="2"/>
      <c r="C689" s="3"/>
    </row>
    <row r="690" ht="15.75" customHeight="1">
      <c r="A690" s="1"/>
      <c r="B690" s="2"/>
      <c r="C690" s="3"/>
    </row>
    <row r="691" ht="15.75" customHeight="1">
      <c r="A691" s="1"/>
      <c r="B691" s="2"/>
      <c r="C691" s="3"/>
    </row>
    <row r="692" ht="15.75" customHeight="1">
      <c r="A692" s="1"/>
      <c r="B692" s="2"/>
      <c r="C692" s="3"/>
    </row>
    <row r="693" ht="15.75" customHeight="1">
      <c r="A693" s="1"/>
      <c r="B693" s="2"/>
      <c r="C693" s="3"/>
    </row>
    <row r="694" ht="15.75" customHeight="1">
      <c r="A694" s="1"/>
      <c r="B694" s="2"/>
      <c r="C694" s="3"/>
    </row>
    <row r="695" ht="15.75" customHeight="1">
      <c r="A695" s="1"/>
      <c r="B695" s="2"/>
      <c r="C695" s="3"/>
    </row>
    <row r="696" ht="15.75" customHeight="1">
      <c r="A696" s="1"/>
      <c r="B696" s="2"/>
      <c r="C696" s="3"/>
    </row>
    <row r="697" ht="15.75" customHeight="1">
      <c r="A697" s="1"/>
      <c r="B697" s="2"/>
      <c r="C697" s="3"/>
    </row>
    <row r="698" ht="15.75" customHeight="1">
      <c r="A698" s="1"/>
      <c r="B698" s="2"/>
      <c r="C698" s="3"/>
    </row>
    <row r="699" ht="15.75" customHeight="1">
      <c r="A699" s="1"/>
      <c r="B699" s="2"/>
      <c r="C699" s="3"/>
    </row>
    <row r="700" ht="15.75" customHeight="1">
      <c r="A700" s="1"/>
      <c r="B700" s="2"/>
      <c r="C700" s="3"/>
    </row>
    <row r="701" ht="15.75" customHeight="1">
      <c r="A701" s="1"/>
      <c r="B701" s="2"/>
      <c r="C701" s="3"/>
    </row>
    <row r="702" ht="15.75" customHeight="1">
      <c r="A702" s="1"/>
      <c r="B702" s="2"/>
      <c r="C702" s="3"/>
    </row>
    <row r="703" ht="15.75" customHeight="1">
      <c r="A703" s="1"/>
      <c r="B703" s="2"/>
      <c r="C703" s="3"/>
    </row>
    <row r="704" ht="15.75" customHeight="1">
      <c r="A704" s="1"/>
      <c r="B704" s="2"/>
      <c r="C704" s="3"/>
    </row>
    <row r="705" ht="15.75" customHeight="1">
      <c r="A705" s="1"/>
      <c r="B705" s="2"/>
      <c r="C705" s="3"/>
    </row>
    <row r="706" ht="15.75" customHeight="1">
      <c r="A706" s="1"/>
      <c r="B706" s="2"/>
      <c r="C706" s="3"/>
    </row>
    <row r="707" ht="15.75" customHeight="1">
      <c r="A707" s="1"/>
      <c r="B707" s="2"/>
      <c r="C707" s="3"/>
    </row>
    <row r="708" ht="15.75" customHeight="1">
      <c r="A708" s="1"/>
      <c r="B708" s="2"/>
      <c r="C708" s="3"/>
    </row>
    <row r="709" ht="15.75" customHeight="1">
      <c r="A709" s="1"/>
      <c r="B709" s="2"/>
      <c r="C709" s="3"/>
    </row>
    <row r="710" ht="15.75" customHeight="1">
      <c r="A710" s="1"/>
      <c r="B710" s="2"/>
      <c r="C710" s="3"/>
    </row>
    <row r="711" ht="15.75" customHeight="1">
      <c r="A711" s="1"/>
      <c r="B711" s="2"/>
      <c r="C711" s="3"/>
    </row>
    <row r="712" ht="15.75" customHeight="1">
      <c r="A712" s="1"/>
      <c r="B712" s="2"/>
      <c r="C712" s="3"/>
    </row>
    <row r="713" ht="15.75" customHeight="1">
      <c r="A713" s="1"/>
      <c r="B713" s="2"/>
      <c r="C713" s="3"/>
    </row>
    <row r="714" ht="15.75" customHeight="1">
      <c r="A714" s="1"/>
      <c r="B714" s="2"/>
      <c r="C714" s="3"/>
    </row>
    <row r="715" ht="15.75" customHeight="1">
      <c r="A715" s="1"/>
      <c r="B715" s="2"/>
      <c r="C715" s="3"/>
    </row>
    <row r="716" ht="15.75" customHeight="1">
      <c r="A716" s="1"/>
      <c r="B716" s="2"/>
      <c r="C716" s="3"/>
    </row>
    <row r="717" ht="15.75" customHeight="1">
      <c r="A717" s="1"/>
      <c r="B717" s="2"/>
      <c r="C717" s="3"/>
    </row>
    <row r="718" ht="15.75" customHeight="1">
      <c r="A718" s="1"/>
      <c r="B718" s="2"/>
      <c r="C718" s="3"/>
    </row>
    <row r="719" ht="15.75" customHeight="1">
      <c r="A719" s="1"/>
      <c r="B719" s="2"/>
      <c r="C719" s="3"/>
    </row>
    <row r="720" ht="15.75" customHeight="1">
      <c r="A720" s="1"/>
      <c r="B720" s="2"/>
      <c r="C720" s="3"/>
    </row>
    <row r="721" ht="15.75" customHeight="1">
      <c r="A721" s="1"/>
      <c r="B721" s="2"/>
      <c r="C721" s="3"/>
    </row>
    <row r="722" ht="15.75" customHeight="1">
      <c r="A722" s="1"/>
      <c r="B722" s="2"/>
      <c r="C722" s="3"/>
    </row>
    <row r="723" ht="15.75" customHeight="1">
      <c r="A723" s="1"/>
      <c r="B723" s="2"/>
      <c r="C723" s="3"/>
    </row>
    <row r="724" ht="15.75" customHeight="1">
      <c r="A724" s="1"/>
      <c r="B724" s="2"/>
      <c r="C724" s="3"/>
    </row>
    <row r="725" ht="15.75" customHeight="1">
      <c r="A725" s="1"/>
      <c r="B725" s="2"/>
      <c r="C725" s="3"/>
    </row>
    <row r="726" ht="15.75" customHeight="1">
      <c r="A726" s="1"/>
      <c r="B726" s="2"/>
      <c r="C726" s="3"/>
    </row>
    <row r="727" ht="15.75" customHeight="1">
      <c r="A727" s="1"/>
      <c r="B727" s="2"/>
      <c r="C727" s="3"/>
    </row>
    <row r="728" ht="15.75" customHeight="1">
      <c r="A728" s="1"/>
      <c r="B728" s="2"/>
      <c r="C728" s="3"/>
    </row>
    <row r="729" ht="15.75" customHeight="1">
      <c r="A729" s="1"/>
      <c r="B729" s="2"/>
      <c r="C729" s="3"/>
    </row>
    <row r="730" ht="15.75" customHeight="1">
      <c r="A730" s="1"/>
      <c r="B730" s="2"/>
      <c r="C730" s="3"/>
    </row>
    <row r="731" ht="15.75" customHeight="1">
      <c r="A731" s="1"/>
      <c r="B731" s="2"/>
      <c r="C731" s="3"/>
    </row>
    <row r="732" ht="15.75" customHeight="1">
      <c r="A732" s="1"/>
      <c r="B732" s="2"/>
      <c r="C732" s="3"/>
    </row>
    <row r="733" ht="15.75" customHeight="1">
      <c r="A733" s="1"/>
      <c r="B733" s="2"/>
      <c r="C733" s="3"/>
    </row>
    <row r="734" ht="15.75" customHeight="1">
      <c r="A734" s="1"/>
      <c r="B734" s="2"/>
      <c r="C734" s="3"/>
    </row>
    <row r="735" ht="15.75" customHeight="1">
      <c r="A735" s="1"/>
      <c r="B735" s="2"/>
      <c r="C735" s="3"/>
    </row>
    <row r="736" ht="15.75" customHeight="1">
      <c r="A736" s="1"/>
      <c r="B736" s="2"/>
      <c r="C736" s="3"/>
    </row>
    <row r="737" ht="15.75" customHeight="1">
      <c r="A737" s="1"/>
      <c r="B737" s="2"/>
      <c r="C737" s="3"/>
    </row>
    <row r="738" ht="15.75" customHeight="1">
      <c r="A738" s="1"/>
      <c r="B738" s="2"/>
      <c r="C738" s="3"/>
    </row>
    <row r="739" ht="15.75" customHeight="1">
      <c r="A739" s="1"/>
      <c r="B739" s="2"/>
      <c r="C739" s="3"/>
    </row>
    <row r="740" ht="15.75" customHeight="1">
      <c r="A740" s="1"/>
      <c r="B740" s="2"/>
      <c r="C740" s="3"/>
    </row>
    <row r="741" ht="15.75" customHeight="1">
      <c r="A741" s="1"/>
      <c r="B741" s="2"/>
      <c r="C741" s="3"/>
    </row>
    <row r="742" ht="15.75" customHeight="1">
      <c r="A742" s="1"/>
      <c r="B742" s="2"/>
      <c r="C742" s="3"/>
    </row>
    <row r="743" ht="15.75" customHeight="1">
      <c r="A743" s="1"/>
      <c r="B743" s="2"/>
      <c r="C743" s="3"/>
    </row>
    <row r="744" ht="15.75" customHeight="1">
      <c r="A744" s="1"/>
      <c r="B744" s="2"/>
      <c r="C744" s="3"/>
    </row>
    <row r="745" ht="15.75" customHeight="1">
      <c r="A745" s="1"/>
      <c r="B745" s="2"/>
      <c r="C745" s="3"/>
    </row>
    <row r="746" ht="15.75" customHeight="1">
      <c r="A746" s="1"/>
      <c r="B746" s="2"/>
      <c r="C746" s="3"/>
    </row>
    <row r="747" ht="15.75" customHeight="1">
      <c r="A747" s="1"/>
      <c r="B747" s="2"/>
      <c r="C747" s="3"/>
    </row>
    <row r="748" ht="15.75" customHeight="1">
      <c r="A748" s="1"/>
      <c r="B748" s="2"/>
      <c r="C748" s="3"/>
    </row>
    <row r="749" ht="15.75" customHeight="1">
      <c r="A749" s="1"/>
      <c r="B749" s="2"/>
      <c r="C749" s="3"/>
    </row>
    <row r="750" ht="15.75" customHeight="1">
      <c r="A750" s="1"/>
      <c r="B750" s="2"/>
      <c r="C750" s="3"/>
    </row>
    <row r="751" ht="15.75" customHeight="1">
      <c r="A751" s="1"/>
      <c r="B751" s="2"/>
      <c r="C751" s="3"/>
    </row>
    <row r="752" ht="15.75" customHeight="1">
      <c r="A752" s="1"/>
      <c r="B752" s="2"/>
      <c r="C752" s="3"/>
    </row>
    <row r="753" ht="15.75" customHeight="1">
      <c r="A753" s="1"/>
      <c r="B753" s="2"/>
      <c r="C753" s="3"/>
    </row>
    <row r="754" ht="15.75" customHeight="1">
      <c r="A754" s="1"/>
      <c r="B754" s="2"/>
      <c r="C754" s="3"/>
    </row>
    <row r="755" ht="15.75" customHeight="1">
      <c r="A755" s="1"/>
      <c r="B755" s="2"/>
      <c r="C755" s="3"/>
    </row>
    <row r="756" ht="15.75" customHeight="1">
      <c r="A756" s="1"/>
      <c r="B756" s="2"/>
      <c r="C756" s="3"/>
    </row>
    <row r="757" ht="15.75" customHeight="1">
      <c r="A757" s="1"/>
      <c r="B757" s="2"/>
      <c r="C757" s="3"/>
    </row>
    <row r="758" ht="15.75" customHeight="1">
      <c r="A758" s="1"/>
      <c r="B758" s="2"/>
      <c r="C758" s="3"/>
    </row>
    <row r="759" ht="15.75" customHeight="1">
      <c r="A759" s="1"/>
      <c r="B759" s="2"/>
      <c r="C759" s="3"/>
    </row>
    <row r="760" ht="15.75" customHeight="1">
      <c r="A760" s="1"/>
      <c r="B760" s="2"/>
      <c r="C760" s="3"/>
    </row>
    <row r="761" ht="15.75" customHeight="1">
      <c r="A761" s="1"/>
      <c r="B761" s="2"/>
      <c r="C761" s="3"/>
    </row>
    <row r="762" ht="15.75" customHeight="1">
      <c r="A762" s="1"/>
      <c r="B762" s="2"/>
      <c r="C762" s="3"/>
    </row>
    <row r="763" ht="15.75" customHeight="1">
      <c r="A763" s="1"/>
      <c r="B763" s="2"/>
      <c r="C763" s="3"/>
    </row>
    <row r="764" ht="15.75" customHeight="1">
      <c r="A764" s="1"/>
      <c r="B764" s="2"/>
      <c r="C764" s="3"/>
    </row>
    <row r="765" ht="15.75" customHeight="1">
      <c r="A765" s="1"/>
      <c r="B765" s="2"/>
      <c r="C765" s="3"/>
    </row>
    <row r="766" ht="15.75" customHeight="1">
      <c r="A766" s="1"/>
      <c r="B766" s="2"/>
      <c r="C766" s="3"/>
    </row>
    <row r="767" ht="15.75" customHeight="1">
      <c r="A767" s="1"/>
      <c r="B767" s="2"/>
      <c r="C767" s="3"/>
    </row>
    <row r="768" ht="15.75" customHeight="1">
      <c r="A768" s="1"/>
      <c r="B768" s="2"/>
      <c r="C768" s="3"/>
    </row>
    <row r="769" ht="15.75" customHeight="1">
      <c r="A769" s="1"/>
      <c r="B769" s="2"/>
      <c r="C769" s="3"/>
    </row>
    <row r="770" ht="15.75" customHeight="1">
      <c r="A770" s="1"/>
      <c r="B770" s="2"/>
      <c r="C770" s="3"/>
    </row>
    <row r="771" ht="15.75" customHeight="1">
      <c r="A771" s="1"/>
      <c r="B771" s="2"/>
      <c r="C771" s="3"/>
    </row>
    <row r="772" ht="15.75" customHeight="1">
      <c r="A772" s="1"/>
      <c r="B772" s="2"/>
      <c r="C772" s="3"/>
    </row>
    <row r="773" ht="15.75" customHeight="1">
      <c r="A773" s="1"/>
      <c r="B773" s="2"/>
      <c r="C773" s="3"/>
    </row>
    <row r="774" ht="15.75" customHeight="1">
      <c r="A774" s="1"/>
      <c r="B774" s="2"/>
      <c r="C774" s="3"/>
    </row>
    <row r="775" ht="15.75" customHeight="1">
      <c r="A775" s="1"/>
      <c r="B775" s="2"/>
      <c r="C775" s="3"/>
    </row>
    <row r="776" ht="15.75" customHeight="1">
      <c r="A776" s="1"/>
      <c r="B776" s="2"/>
      <c r="C776" s="3"/>
    </row>
    <row r="777" ht="15.75" customHeight="1">
      <c r="A777" s="1"/>
      <c r="B777" s="2"/>
      <c r="C777" s="3"/>
    </row>
    <row r="778" ht="15.75" customHeight="1">
      <c r="A778" s="1"/>
      <c r="B778" s="2"/>
      <c r="C778" s="3"/>
    </row>
    <row r="779" ht="15.75" customHeight="1">
      <c r="A779" s="1"/>
      <c r="B779" s="2"/>
      <c r="C779" s="3"/>
    </row>
    <row r="780" ht="15.75" customHeight="1">
      <c r="A780" s="1"/>
      <c r="B780" s="2"/>
      <c r="C780" s="3"/>
    </row>
    <row r="781" ht="15.75" customHeight="1">
      <c r="A781" s="1"/>
      <c r="B781" s="2"/>
      <c r="C781" s="3"/>
    </row>
    <row r="782" ht="15.75" customHeight="1">
      <c r="A782" s="1"/>
      <c r="B782" s="2"/>
      <c r="C782" s="3"/>
    </row>
    <row r="783" ht="15.75" customHeight="1">
      <c r="A783" s="1"/>
      <c r="B783" s="2"/>
      <c r="C783" s="3"/>
    </row>
    <row r="784" ht="15.75" customHeight="1">
      <c r="A784" s="1"/>
      <c r="B784" s="2"/>
      <c r="C784" s="3"/>
    </row>
    <row r="785" ht="15.75" customHeight="1">
      <c r="A785" s="1"/>
      <c r="B785" s="2"/>
      <c r="C785" s="3"/>
    </row>
    <row r="786" ht="15.75" customHeight="1">
      <c r="A786" s="1"/>
      <c r="B786" s="2"/>
      <c r="C786" s="3"/>
    </row>
    <row r="787" ht="15.75" customHeight="1">
      <c r="A787" s="1"/>
      <c r="B787" s="2"/>
      <c r="C787" s="3"/>
    </row>
    <row r="788" ht="15.75" customHeight="1">
      <c r="A788" s="1"/>
      <c r="B788" s="2"/>
      <c r="C788" s="3"/>
    </row>
    <row r="789" ht="15.75" customHeight="1">
      <c r="A789" s="1"/>
      <c r="B789" s="2"/>
      <c r="C789" s="3"/>
    </row>
    <row r="790" ht="15.75" customHeight="1">
      <c r="A790" s="1"/>
      <c r="B790" s="2"/>
      <c r="C790" s="3"/>
    </row>
    <row r="791" ht="15.75" customHeight="1">
      <c r="A791" s="1"/>
      <c r="B791" s="2"/>
      <c r="C791" s="3"/>
    </row>
    <row r="792" ht="15.75" customHeight="1">
      <c r="A792" s="1"/>
      <c r="B792" s="2"/>
      <c r="C792" s="3"/>
    </row>
    <row r="793" ht="15.75" customHeight="1">
      <c r="A793" s="1"/>
      <c r="B793" s="2"/>
      <c r="C793" s="3"/>
    </row>
    <row r="794" ht="15.75" customHeight="1">
      <c r="A794" s="1"/>
      <c r="B794" s="2"/>
      <c r="C794" s="3"/>
    </row>
    <row r="795" ht="15.75" customHeight="1">
      <c r="A795" s="1"/>
      <c r="B795" s="2"/>
      <c r="C795" s="3"/>
    </row>
    <row r="796" ht="15.75" customHeight="1">
      <c r="A796" s="1"/>
      <c r="B796" s="2"/>
      <c r="C796" s="3"/>
    </row>
    <row r="797" ht="15.75" customHeight="1">
      <c r="A797" s="1"/>
      <c r="B797" s="2"/>
      <c r="C797" s="3"/>
    </row>
    <row r="798" ht="15.75" customHeight="1">
      <c r="A798" s="1"/>
      <c r="B798" s="2"/>
      <c r="C798" s="3"/>
    </row>
    <row r="799" ht="15.75" customHeight="1">
      <c r="A799" s="1"/>
      <c r="B799" s="2"/>
      <c r="C799" s="3"/>
    </row>
    <row r="800" ht="15.75" customHeight="1">
      <c r="A800" s="1"/>
      <c r="B800" s="2"/>
      <c r="C800" s="3"/>
    </row>
    <row r="801" ht="15.75" customHeight="1">
      <c r="A801" s="1"/>
      <c r="B801" s="2"/>
      <c r="C801" s="3"/>
    </row>
    <row r="802" ht="15.75" customHeight="1">
      <c r="A802" s="1"/>
      <c r="B802" s="2"/>
      <c r="C802" s="3"/>
    </row>
    <row r="803" ht="15.75" customHeight="1">
      <c r="A803" s="1"/>
      <c r="B803" s="2"/>
      <c r="C803" s="3"/>
    </row>
    <row r="804" ht="15.75" customHeight="1">
      <c r="A804" s="1"/>
      <c r="B804" s="2"/>
      <c r="C804" s="3"/>
    </row>
    <row r="805" ht="15.75" customHeight="1">
      <c r="A805" s="1"/>
      <c r="B805" s="2"/>
      <c r="C805" s="3"/>
    </row>
    <row r="806" ht="15.75" customHeight="1">
      <c r="A806" s="1"/>
      <c r="B806" s="2"/>
      <c r="C806" s="3"/>
    </row>
    <row r="807" ht="15.75" customHeight="1">
      <c r="A807" s="1"/>
      <c r="B807" s="2"/>
      <c r="C807" s="3"/>
    </row>
    <row r="808" ht="15.75" customHeight="1">
      <c r="A808" s="1"/>
      <c r="B808" s="2"/>
      <c r="C808" s="3"/>
    </row>
    <row r="809" ht="15.75" customHeight="1">
      <c r="A809" s="1"/>
      <c r="B809" s="2"/>
      <c r="C809" s="3"/>
    </row>
    <row r="810" ht="15.75" customHeight="1">
      <c r="A810" s="1"/>
      <c r="B810" s="2"/>
      <c r="C810" s="3"/>
    </row>
    <row r="811" ht="15.75" customHeight="1">
      <c r="A811" s="1"/>
      <c r="B811" s="2"/>
      <c r="C811" s="3"/>
    </row>
    <row r="812" ht="15.75" customHeight="1">
      <c r="A812" s="1"/>
      <c r="B812" s="2"/>
      <c r="C812" s="3"/>
    </row>
    <row r="813" ht="15.75" customHeight="1">
      <c r="A813" s="1"/>
      <c r="B813" s="2"/>
      <c r="C813" s="3"/>
    </row>
    <row r="814" ht="15.75" customHeight="1">
      <c r="A814" s="1"/>
      <c r="B814" s="2"/>
      <c r="C814" s="3"/>
    </row>
    <row r="815" ht="15.75" customHeight="1">
      <c r="A815" s="1"/>
      <c r="B815" s="2"/>
      <c r="C815" s="3"/>
    </row>
    <row r="816" ht="15.75" customHeight="1">
      <c r="A816" s="1"/>
      <c r="B816" s="2"/>
      <c r="C816" s="3"/>
    </row>
    <row r="817" ht="15.75" customHeight="1">
      <c r="A817" s="1"/>
      <c r="B817" s="2"/>
      <c r="C817" s="3"/>
    </row>
    <row r="818" ht="15.75" customHeight="1">
      <c r="A818" s="1"/>
      <c r="B818" s="2"/>
      <c r="C818" s="3"/>
    </row>
    <row r="819" ht="15.75" customHeight="1">
      <c r="A819" s="1"/>
      <c r="B819" s="2"/>
      <c r="C819" s="3"/>
    </row>
    <row r="820" ht="15.75" customHeight="1">
      <c r="A820" s="1"/>
      <c r="B820" s="2"/>
      <c r="C820" s="3"/>
    </row>
    <row r="821" ht="15.75" customHeight="1">
      <c r="A821" s="1"/>
      <c r="B821" s="2"/>
      <c r="C821" s="3"/>
    </row>
    <row r="822" ht="15.75" customHeight="1">
      <c r="A822" s="1"/>
      <c r="B822" s="2"/>
      <c r="C822" s="3"/>
    </row>
    <row r="823" ht="15.75" customHeight="1">
      <c r="A823" s="1"/>
      <c r="B823" s="2"/>
      <c r="C823" s="3"/>
    </row>
    <row r="824" ht="15.75" customHeight="1">
      <c r="A824" s="1"/>
      <c r="B824" s="2"/>
      <c r="C824" s="3"/>
    </row>
    <row r="825" ht="15.75" customHeight="1">
      <c r="A825" s="1"/>
      <c r="B825" s="2"/>
      <c r="C825" s="3"/>
    </row>
    <row r="826" ht="15.75" customHeight="1">
      <c r="A826" s="1"/>
      <c r="B826" s="2"/>
      <c r="C826" s="3"/>
    </row>
    <row r="827" ht="15.75" customHeight="1">
      <c r="A827" s="1"/>
      <c r="B827" s="2"/>
      <c r="C827" s="3"/>
    </row>
    <row r="828" ht="15.75" customHeight="1">
      <c r="A828" s="1"/>
      <c r="B828" s="2"/>
      <c r="C828" s="3"/>
    </row>
    <row r="829" ht="15.75" customHeight="1">
      <c r="A829" s="1"/>
      <c r="B829" s="2"/>
      <c r="C829" s="3"/>
    </row>
    <row r="830" ht="15.75" customHeight="1">
      <c r="A830" s="1"/>
      <c r="B830" s="2"/>
      <c r="C830" s="3"/>
    </row>
    <row r="831" ht="15.75" customHeight="1">
      <c r="A831" s="1"/>
      <c r="B831" s="2"/>
      <c r="C831" s="3"/>
    </row>
    <row r="832" ht="15.75" customHeight="1">
      <c r="A832" s="1"/>
      <c r="B832" s="2"/>
      <c r="C832" s="3"/>
    </row>
    <row r="833" ht="15.75" customHeight="1">
      <c r="A833" s="1"/>
      <c r="B833" s="2"/>
      <c r="C833" s="3"/>
    </row>
    <row r="834" ht="15.75" customHeight="1">
      <c r="A834" s="1"/>
      <c r="B834" s="2"/>
      <c r="C834" s="3"/>
    </row>
    <row r="835" ht="15.75" customHeight="1">
      <c r="A835" s="1"/>
      <c r="B835" s="2"/>
      <c r="C835" s="3"/>
    </row>
    <row r="836" ht="15.75" customHeight="1">
      <c r="A836" s="1"/>
      <c r="B836" s="2"/>
      <c r="C836" s="3"/>
    </row>
    <row r="837" ht="15.75" customHeight="1">
      <c r="A837" s="1"/>
      <c r="B837" s="2"/>
      <c r="C837" s="3"/>
    </row>
    <row r="838" ht="15.75" customHeight="1">
      <c r="A838" s="1"/>
      <c r="B838" s="2"/>
      <c r="C838" s="3"/>
    </row>
    <row r="839" ht="15.75" customHeight="1">
      <c r="A839" s="1"/>
      <c r="B839" s="2"/>
      <c r="C839" s="3"/>
    </row>
    <row r="840" ht="15.75" customHeight="1">
      <c r="A840" s="1"/>
      <c r="B840" s="2"/>
      <c r="C840" s="3"/>
    </row>
    <row r="841" ht="15.75" customHeight="1">
      <c r="A841" s="1"/>
      <c r="B841" s="2"/>
      <c r="C841" s="3"/>
    </row>
    <row r="842" ht="15.75" customHeight="1">
      <c r="A842" s="1"/>
      <c r="B842" s="2"/>
      <c r="C842" s="3"/>
    </row>
    <row r="843" ht="15.75" customHeight="1">
      <c r="A843" s="1"/>
      <c r="B843" s="2"/>
      <c r="C843" s="3"/>
    </row>
    <row r="844" ht="15.75" customHeight="1">
      <c r="A844" s="1"/>
      <c r="B844" s="2"/>
      <c r="C844" s="3"/>
    </row>
    <row r="845" ht="15.75" customHeight="1">
      <c r="A845" s="1"/>
      <c r="B845" s="2"/>
      <c r="C845" s="3"/>
    </row>
    <row r="846" ht="15.75" customHeight="1">
      <c r="A846" s="1"/>
      <c r="B846" s="2"/>
      <c r="C846" s="3"/>
    </row>
    <row r="847" ht="15.75" customHeight="1">
      <c r="A847" s="1"/>
      <c r="B847" s="2"/>
      <c r="C847" s="3"/>
    </row>
    <row r="848" ht="15.75" customHeight="1">
      <c r="A848" s="1"/>
      <c r="B848" s="2"/>
      <c r="C848" s="3"/>
    </row>
    <row r="849" ht="15.75" customHeight="1">
      <c r="A849" s="1"/>
      <c r="B849" s="2"/>
      <c r="C849" s="3"/>
    </row>
    <row r="850" ht="15.75" customHeight="1">
      <c r="A850" s="1"/>
      <c r="B850" s="2"/>
      <c r="C850" s="3"/>
    </row>
    <row r="851" ht="15.75" customHeight="1">
      <c r="A851" s="1"/>
      <c r="B851" s="2"/>
      <c r="C851" s="3"/>
    </row>
    <row r="852" ht="15.75" customHeight="1">
      <c r="A852" s="1"/>
      <c r="B852" s="2"/>
      <c r="C852" s="3"/>
    </row>
    <row r="853" ht="15.75" customHeight="1">
      <c r="A853" s="1"/>
      <c r="B853" s="2"/>
      <c r="C853" s="3"/>
    </row>
    <row r="854" ht="15.75" customHeight="1">
      <c r="A854" s="1"/>
      <c r="B854" s="2"/>
      <c r="C854" s="3"/>
    </row>
    <row r="855" ht="15.75" customHeight="1">
      <c r="A855" s="1"/>
      <c r="B855" s="2"/>
      <c r="C855" s="3"/>
    </row>
    <row r="856" ht="15.75" customHeight="1">
      <c r="A856" s="1"/>
      <c r="B856" s="2"/>
      <c r="C856" s="3"/>
    </row>
    <row r="857" ht="15.75" customHeight="1">
      <c r="A857" s="1"/>
      <c r="B857" s="2"/>
      <c r="C857" s="3"/>
    </row>
    <row r="858" ht="15.75" customHeight="1">
      <c r="A858" s="1"/>
      <c r="B858" s="2"/>
      <c r="C858" s="3"/>
    </row>
    <row r="859" ht="15.75" customHeight="1">
      <c r="A859" s="1"/>
      <c r="B859" s="2"/>
      <c r="C859" s="3"/>
    </row>
    <row r="860" ht="15.75" customHeight="1">
      <c r="A860" s="1"/>
      <c r="B860" s="2"/>
      <c r="C860" s="3"/>
    </row>
    <row r="861" ht="15.75" customHeight="1">
      <c r="A861" s="1"/>
      <c r="B861" s="2"/>
      <c r="C861" s="3"/>
    </row>
    <row r="862" ht="15.75" customHeight="1">
      <c r="A862" s="1"/>
      <c r="B862" s="2"/>
      <c r="C862" s="3"/>
    </row>
    <row r="863" ht="15.75" customHeight="1">
      <c r="A863" s="1"/>
      <c r="B863" s="2"/>
      <c r="C863" s="3"/>
    </row>
    <row r="864" ht="15.75" customHeight="1">
      <c r="A864" s="1"/>
      <c r="B864" s="2"/>
      <c r="C864" s="3"/>
    </row>
    <row r="865" ht="15.75" customHeight="1">
      <c r="A865" s="1"/>
      <c r="B865" s="2"/>
      <c r="C865" s="3"/>
    </row>
    <row r="866" ht="15.75" customHeight="1">
      <c r="A866" s="1"/>
      <c r="B866" s="2"/>
      <c r="C866" s="3"/>
    </row>
    <row r="867" ht="15.75" customHeight="1">
      <c r="A867" s="1"/>
      <c r="B867" s="2"/>
      <c r="C867" s="3"/>
    </row>
    <row r="868" ht="15.75" customHeight="1">
      <c r="A868" s="1"/>
      <c r="B868" s="2"/>
      <c r="C868" s="3"/>
    </row>
    <row r="869" ht="15.75" customHeight="1">
      <c r="A869" s="1"/>
      <c r="B869" s="2"/>
      <c r="C869" s="3"/>
    </row>
    <row r="870" ht="15.75" customHeight="1">
      <c r="A870" s="1"/>
      <c r="B870" s="2"/>
      <c r="C870" s="3"/>
    </row>
    <row r="871" ht="15.75" customHeight="1">
      <c r="A871" s="1"/>
      <c r="B871" s="2"/>
      <c r="C871" s="3"/>
    </row>
    <row r="872" ht="15.75" customHeight="1">
      <c r="A872" s="1"/>
      <c r="B872" s="2"/>
      <c r="C872" s="3"/>
    </row>
    <row r="873" ht="15.75" customHeight="1">
      <c r="A873" s="1"/>
      <c r="B873" s="2"/>
      <c r="C873" s="3"/>
    </row>
    <row r="874" ht="15.75" customHeight="1">
      <c r="A874" s="1"/>
      <c r="B874" s="2"/>
      <c r="C874" s="3"/>
    </row>
    <row r="875" ht="15.75" customHeight="1">
      <c r="A875" s="1"/>
      <c r="B875" s="2"/>
      <c r="C875" s="3"/>
    </row>
    <row r="876" ht="15.75" customHeight="1">
      <c r="A876" s="1"/>
      <c r="B876" s="2"/>
      <c r="C876" s="3"/>
    </row>
    <row r="877" ht="15.75" customHeight="1">
      <c r="A877" s="1"/>
      <c r="B877" s="2"/>
      <c r="C877" s="3"/>
    </row>
    <row r="878" ht="15.75" customHeight="1">
      <c r="A878" s="1"/>
      <c r="B878" s="2"/>
      <c r="C878" s="3"/>
    </row>
    <row r="879" ht="15.75" customHeight="1">
      <c r="A879" s="1"/>
      <c r="B879" s="2"/>
      <c r="C879" s="3"/>
    </row>
    <row r="880" ht="15.75" customHeight="1">
      <c r="A880" s="1"/>
      <c r="B880" s="2"/>
      <c r="C880" s="3"/>
    </row>
    <row r="881" ht="15.75" customHeight="1">
      <c r="A881" s="1"/>
      <c r="B881" s="2"/>
      <c r="C881" s="3"/>
    </row>
    <row r="882" ht="15.75" customHeight="1">
      <c r="A882" s="1"/>
      <c r="B882" s="2"/>
      <c r="C882" s="3"/>
    </row>
    <row r="883" ht="15.75" customHeight="1">
      <c r="A883" s="1"/>
      <c r="B883" s="2"/>
      <c r="C883" s="3"/>
    </row>
    <row r="884" ht="15.75" customHeight="1">
      <c r="A884" s="1"/>
      <c r="B884" s="2"/>
      <c r="C884" s="3"/>
    </row>
    <row r="885" ht="15.75" customHeight="1">
      <c r="A885" s="1"/>
      <c r="B885" s="2"/>
      <c r="C885" s="3"/>
    </row>
    <row r="886" ht="15.75" customHeight="1">
      <c r="A886" s="1"/>
      <c r="B886" s="2"/>
      <c r="C886" s="3"/>
    </row>
    <row r="887" ht="15.75" customHeight="1">
      <c r="A887" s="1"/>
      <c r="B887" s="2"/>
      <c r="C887" s="3"/>
    </row>
    <row r="888" ht="15.75" customHeight="1">
      <c r="A888" s="1"/>
      <c r="B888" s="2"/>
      <c r="C888" s="3"/>
    </row>
    <row r="889" ht="15.75" customHeight="1">
      <c r="A889" s="1"/>
      <c r="B889" s="2"/>
      <c r="C889" s="3"/>
    </row>
    <row r="890" ht="15.75" customHeight="1">
      <c r="A890" s="1"/>
      <c r="B890" s="2"/>
      <c r="C890" s="3"/>
    </row>
    <row r="891" ht="15.75" customHeight="1">
      <c r="A891" s="1"/>
      <c r="B891" s="2"/>
      <c r="C891" s="3"/>
    </row>
    <row r="892" ht="15.75" customHeight="1">
      <c r="A892" s="1"/>
      <c r="B892" s="2"/>
      <c r="C892" s="3"/>
    </row>
    <row r="893" ht="15.75" customHeight="1">
      <c r="A893" s="1"/>
      <c r="B893" s="2"/>
      <c r="C893" s="3"/>
    </row>
    <row r="894" ht="15.75" customHeight="1">
      <c r="A894" s="1"/>
      <c r="B894" s="2"/>
      <c r="C894" s="3"/>
    </row>
    <row r="895" ht="15.75" customHeight="1">
      <c r="A895" s="1"/>
      <c r="B895" s="2"/>
      <c r="C895" s="3"/>
    </row>
    <row r="896" ht="15.75" customHeight="1">
      <c r="A896" s="1"/>
      <c r="B896" s="2"/>
      <c r="C896" s="3"/>
    </row>
    <row r="897" ht="15.75" customHeight="1">
      <c r="A897" s="1"/>
      <c r="B897" s="2"/>
      <c r="C897" s="3"/>
    </row>
    <row r="898" ht="15.75" customHeight="1">
      <c r="A898" s="1"/>
      <c r="B898" s="2"/>
      <c r="C898" s="3"/>
    </row>
    <row r="899" ht="15.75" customHeight="1">
      <c r="A899" s="1"/>
      <c r="B899" s="2"/>
      <c r="C899" s="3"/>
    </row>
    <row r="900" ht="15.75" customHeight="1">
      <c r="A900" s="1"/>
      <c r="B900" s="2"/>
      <c r="C900" s="3"/>
    </row>
    <row r="901" ht="15.75" customHeight="1">
      <c r="A901" s="1"/>
      <c r="B901" s="2"/>
      <c r="C901" s="3"/>
    </row>
    <row r="902" ht="15.75" customHeight="1">
      <c r="A902" s="1"/>
      <c r="B902" s="2"/>
      <c r="C902" s="3"/>
    </row>
    <row r="903" ht="15.75" customHeight="1">
      <c r="A903" s="1"/>
      <c r="B903" s="2"/>
      <c r="C903" s="3"/>
    </row>
    <row r="904" ht="15.75" customHeight="1">
      <c r="A904" s="1"/>
      <c r="B904" s="2"/>
      <c r="C904" s="3"/>
    </row>
    <row r="905" ht="15.75" customHeight="1">
      <c r="A905" s="1"/>
      <c r="B905" s="2"/>
      <c r="C905" s="3"/>
    </row>
    <row r="906" ht="15.75" customHeight="1">
      <c r="A906" s="1"/>
      <c r="B906" s="2"/>
      <c r="C906" s="3"/>
    </row>
    <row r="907" ht="15.75" customHeight="1">
      <c r="A907" s="1"/>
      <c r="B907" s="2"/>
      <c r="C907" s="3"/>
    </row>
    <row r="908" ht="15.75" customHeight="1">
      <c r="A908" s="1"/>
      <c r="B908" s="2"/>
      <c r="C908" s="3"/>
    </row>
    <row r="909" ht="15.75" customHeight="1">
      <c r="A909" s="1"/>
      <c r="B909" s="2"/>
      <c r="C909" s="3"/>
    </row>
    <row r="910" ht="15.75" customHeight="1">
      <c r="A910" s="1"/>
      <c r="B910" s="2"/>
      <c r="C910" s="3"/>
    </row>
    <row r="911" ht="15.75" customHeight="1">
      <c r="A911" s="1"/>
      <c r="B911" s="2"/>
      <c r="C911" s="3"/>
    </row>
    <row r="912" ht="15.75" customHeight="1">
      <c r="A912" s="1"/>
      <c r="B912" s="2"/>
      <c r="C912" s="3"/>
    </row>
    <row r="913" ht="15.75" customHeight="1">
      <c r="A913" s="1"/>
      <c r="B913" s="2"/>
      <c r="C913" s="3"/>
    </row>
    <row r="914" ht="15.75" customHeight="1">
      <c r="A914" s="1"/>
      <c r="B914" s="2"/>
      <c r="C914" s="3"/>
    </row>
    <row r="915" ht="15.75" customHeight="1">
      <c r="A915" s="1"/>
      <c r="B915" s="2"/>
      <c r="C915" s="3"/>
    </row>
    <row r="916" ht="15.75" customHeight="1">
      <c r="A916" s="1"/>
      <c r="B916" s="2"/>
      <c r="C916" s="3"/>
    </row>
    <row r="917" ht="15.75" customHeight="1">
      <c r="A917" s="1"/>
      <c r="B917" s="2"/>
      <c r="C917" s="3"/>
    </row>
    <row r="918" ht="15.75" customHeight="1">
      <c r="A918" s="1"/>
      <c r="B918" s="2"/>
      <c r="C918" s="3"/>
    </row>
    <row r="919" ht="15.75" customHeight="1">
      <c r="A919" s="1"/>
      <c r="B919" s="2"/>
      <c r="C919" s="3"/>
    </row>
    <row r="920" ht="15.75" customHeight="1">
      <c r="A920" s="1"/>
      <c r="B920" s="2"/>
      <c r="C920" s="3"/>
    </row>
    <row r="921" ht="15.75" customHeight="1">
      <c r="A921" s="1"/>
      <c r="B921" s="2"/>
      <c r="C921" s="3"/>
    </row>
    <row r="922" ht="15.75" customHeight="1">
      <c r="A922" s="1"/>
      <c r="B922" s="2"/>
      <c r="C922" s="3"/>
    </row>
    <row r="923" ht="15.75" customHeight="1">
      <c r="A923" s="1"/>
      <c r="B923" s="2"/>
      <c r="C923" s="3"/>
    </row>
    <row r="924" ht="15.75" customHeight="1">
      <c r="A924" s="1"/>
      <c r="B924" s="2"/>
      <c r="C924" s="3"/>
    </row>
    <row r="925" ht="15.75" customHeight="1">
      <c r="A925" s="1"/>
      <c r="B925" s="2"/>
      <c r="C925" s="3"/>
    </row>
    <row r="926" ht="15.75" customHeight="1">
      <c r="A926" s="1"/>
      <c r="B926" s="2"/>
      <c r="C926" s="3"/>
    </row>
    <row r="927" ht="15.75" customHeight="1">
      <c r="A927" s="1"/>
      <c r="B927" s="2"/>
      <c r="C927" s="3"/>
    </row>
    <row r="928" ht="15.75" customHeight="1">
      <c r="A928" s="1"/>
      <c r="B928" s="2"/>
      <c r="C928" s="3"/>
    </row>
    <row r="929" ht="15.75" customHeight="1">
      <c r="A929" s="1"/>
      <c r="B929" s="2"/>
      <c r="C929" s="3"/>
    </row>
    <row r="930" ht="15.75" customHeight="1">
      <c r="A930" s="1"/>
      <c r="B930" s="2"/>
      <c r="C930" s="3"/>
    </row>
    <row r="931" ht="15.75" customHeight="1">
      <c r="A931" s="1"/>
      <c r="B931" s="2"/>
      <c r="C931" s="3"/>
    </row>
    <row r="932" ht="15.75" customHeight="1">
      <c r="A932" s="1"/>
      <c r="B932" s="2"/>
      <c r="C932" s="3"/>
    </row>
    <row r="933" ht="15.75" customHeight="1">
      <c r="A933" s="1"/>
      <c r="B933" s="2"/>
      <c r="C933" s="3"/>
    </row>
    <row r="934" ht="15.75" customHeight="1">
      <c r="A934" s="1"/>
      <c r="B934" s="2"/>
      <c r="C934" s="3"/>
    </row>
    <row r="935" ht="15.75" customHeight="1">
      <c r="A935" s="1"/>
      <c r="B935" s="2"/>
      <c r="C935" s="3"/>
    </row>
    <row r="936" ht="15.75" customHeight="1">
      <c r="A936" s="1"/>
      <c r="B936" s="2"/>
      <c r="C936" s="3"/>
    </row>
    <row r="937" ht="15.75" customHeight="1">
      <c r="A937" s="1"/>
      <c r="B937" s="2"/>
      <c r="C937" s="3"/>
    </row>
    <row r="938" ht="15.75" customHeight="1">
      <c r="A938" s="1"/>
      <c r="B938" s="2"/>
      <c r="C938" s="3"/>
    </row>
    <row r="939" ht="15.75" customHeight="1">
      <c r="A939" s="1"/>
      <c r="B939" s="2"/>
      <c r="C939" s="3"/>
    </row>
    <row r="940" ht="15.75" customHeight="1">
      <c r="A940" s="1"/>
      <c r="B940" s="2"/>
      <c r="C940" s="3"/>
    </row>
    <row r="941" ht="15.75" customHeight="1">
      <c r="A941" s="1"/>
      <c r="B941" s="2"/>
      <c r="C941" s="3"/>
    </row>
    <row r="942" ht="15.75" customHeight="1">
      <c r="A942" s="1"/>
      <c r="B942" s="2"/>
      <c r="C942" s="3"/>
    </row>
    <row r="943" ht="15.75" customHeight="1">
      <c r="A943" s="1"/>
      <c r="B943" s="2"/>
      <c r="C943" s="3"/>
    </row>
    <row r="944" ht="15.75" customHeight="1">
      <c r="A944" s="1"/>
      <c r="B944" s="2"/>
      <c r="C944" s="3"/>
    </row>
    <row r="945" ht="15.75" customHeight="1">
      <c r="A945" s="1"/>
      <c r="B945" s="2"/>
      <c r="C945" s="3"/>
    </row>
    <row r="946" ht="15.75" customHeight="1">
      <c r="A946" s="1"/>
      <c r="B946" s="2"/>
      <c r="C946" s="3"/>
    </row>
    <row r="947" ht="15.75" customHeight="1">
      <c r="A947" s="1"/>
      <c r="B947" s="2"/>
      <c r="C947" s="3"/>
    </row>
    <row r="948" ht="15.75" customHeight="1">
      <c r="A948" s="1"/>
      <c r="B948" s="2"/>
      <c r="C948" s="3"/>
    </row>
    <row r="949" ht="15.75" customHeight="1">
      <c r="A949" s="1"/>
      <c r="B949" s="2"/>
      <c r="C949" s="3"/>
    </row>
    <row r="950" ht="15.75" customHeight="1">
      <c r="A950" s="1"/>
      <c r="B950" s="2"/>
      <c r="C950" s="3"/>
    </row>
    <row r="951" ht="15.75" customHeight="1">
      <c r="A951" s="1"/>
      <c r="B951" s="2"/>
      <c r="C951" s="3"/>
    </row>
    <row r="952" ht="15.75" customHeight="1">
      <c r="A952" s="1"/>
      <c r="B952" s="2"/>
      <c r="C952" s="3"/>
    </row>
    <row r="953" ht="15.75" customHeight="1">
      <c r="A953" s="1"/>
      <c r="B953" s="2"/>
      <c r="C953" s="3"/>
    </row>
    <row r="954" ht="15.75" customHeight="1">
      <c r="A954" s="1"/>
      <c r="B954" s="2"/>
      <c r="C954" s="3"/>
    </row>
    <row r="955" ht="15.75" customHeight="1">
      <c r="A955" s="1"/>
      <c r="B955" s="2"/>
      <c r="C955" s="3"/>
    </row>
    <row r="956" ht="15.75" customHeight="1">
      <c r="A956" s="1"/>
      <c r="B956" s="2"/>
      <c r="C956" s="3"/>
    </row>
    <row r="957" ht="15.75" customHeight="1">
      <c r="A957" s="1"/>
      <c r="B957" s="2"/>
      <c r="C957" s="3"/>
    </row>
    <row r="958" ht="15.75" customHeight="1">
      <c r="A958" s="1"/>
      <c r="B958" s="2"/>
      <c r="C958" s="3"/>
    </row>
    <row r="959" ht="15.75" customHeight="1">
      <c r="A959" s="1"/>
      <c r="B959" s="2"/>
      <c r="C959" s="3"/>
    </row>
    <row r="960" ht="15.75" customHeight="1">
      <c r="A960" s="1"/>
      <c r="B960" s="2"/>
      <c r="C960" s="3"/>
    </row>
    <row r="961" ht="15.75" customHeight="1">
      <c r="A961" s="1"/>
      <c r="B961" s="2"/>
      <c r="C961" s="3"/>
    </row>
    <row r="962" ht="15.75" customHeight="1">
      <c r="A962" s="1"/>
      <c r="B962" s="2"/>
      <c r="C962" s="3"/>
    </row>
    <row r="963" ht="15.75" customHeight="1">
      <c r="A963" s="1"/>
      <c r="B963" s="2"/>
      <c r="C963" s="3"/>
    </row>
    <row r="964" ht="15.75" customHeight="1">
      <c r="A964" s="1"/>
      <c r="B964" s="2"/>
      <c r="C964" s="3"/>
    </row>
    <row r="965" ht="15.75" customHeight="1">
      <c r="A965" s="1"/>
      <c r="B965" s="2"/>
      <c r="C965" s="3"/>
    </row>
    <row r="966" ht="15.75" customHeight="1">
      <c r="A966" s="1"/>
      <c r="B966" s="2"/>
      <c r="C966" s="3"/>
    </row>
    <row r="967" ht="15.75" customHeight="1">
      <c r="A967" s="1"/>
      <c r="B967" s="2"/>
      <c r="C967" s="3"/>
    </row>
    <row r="968" ht="15.75" customHeight="1">
      <c r="A968" s="1"/>
      <c r="B968" s="2"/>
      <c r="C968" s="3"/>
    </row>
    <row r="969" ht="15.75" customHeight="1">
      <c r="A969" s="1"/>
      <c r="B969" s="2"/>
      <c r="C969" s="3"/>
    </row>
    <row r="970" ht="15.75" customHeight="1">
      <c r="A970" s="1"/>
      <c r="B970" s="2"/>
      <c r="C970" s="3"/>
    </row>
    <row r="971" ht="15.75" customHeight="1">
      <c r="A971" s="1"/>
      <c r="B971" s="2"/>
      <c r="C971" s="3"/>
    </row>
    <row r="972" ht="15.75" customHeight="1">
      <c r="A972" s="1"/>
      <c r="B972" s="2"/>
      <c r="C972" s="3"/>
    </row>
    <row r="973" ht="15.75" customHeight="1">
      <c r="A973" s="1"/>
      <c r="B973" s="2"/>
      <c r="C973" s="3"/>
    </row>
    <row r="974" ht="15.75" customHeight="1">
      <c r="A974" s="1"/>
      <c r="B974" s="2"/>
      <c r="C974" s="3"/>
    </row>
    <row r="975" ht="15.75" customHeight="1">
      <c r="A975" s="1"/>
      <c r="B975" s="2"/>
      <c r="C975" s="3"/>
    </row>
    <row r="976" ht="15.75" customHeight="1">
      <c r="A976" s="1"/>
      <c r="B976" s="2"/>
      <c r="C976" s="3"/>
    </row>
    <row r="977" ht="15.75" customHeight="1">
      <c r="A977" s="1"/>
      <c r="B977" s="2"/>
      <c r="C977" s="3"/>
    </row>
    <row r="978" ht="15.75" customHeight="1">
      <c r="A978" s="1"/>
      <c r="B978" s="2"/>
      <c r="C978" s="3"/>
    </row>
    <row r="979" ht="15.75" customHeight="1">
      <c r="A979" s="1"/>
      <c r="B979" s="2"/>
      <c r="C979" s="3"/>
    </row>
    <row r="980" ht="15.75" customHeight="1">
      <c r="A980" s="1"/>
      <c r="B980" s="2"/>
      <c r="C980" s="3"/>
    </row>
    <row r="981" ht="15.75" customHeight="1">
      <c r="A981" s="1"/>
      <c r="B981" s="2"/>
      <c r="C981" s="3"/>
    </row>
    <row r="982" ht="15.75" customHeight="1">
      <c r="A982" s="1"/>
      <c r="B982" s="2"/>
      <c r="C982" s="3"/>
    </row>
    <row r="983" ht="15.75" customHeight="1">
      <c r="A983" s="1"/>
      <c r="B983" s="2"/>
      <c r="C983" s="3"/>
    </row>
    <row r="984" ht="15.75" customHeight="1">
      <c r="A984" s="1"/>
      <c r="B984" s="2"/>
      <c r="C984" s="3"/>
    </row>
    <row r="985" ht="15.75" customHeight="1">
      <c r="A985" s="1"/>
      <c r="B985" s="2"/>
      <c r="C985" s="3"/>
    </row>
    <row r="986" ht="15.75" customHeight="1">
      <c r="A986" s="1"/>
      <c r="B986" s="2"/>
      <c r="C986" s="3"/>
    </row>
    <row r="987" ht="15.75" customHeight="1">
      <c r="A987" s="1"/>
      <c r="B987" s="2"/>
      <c r="C987" s="3"/>
    </row>
    <row r="988" ht="15.75" customHeight="1">
      <c r="A988" s="1"/>
      <c r="B988" s="2"/>
      <c r="C988" s="3"/>
    </row>
    <row r="989" ht="15.75" customHeight="1">
      <c r="A989" s="1"/>
      <c r="B989" s="2"/>
      <c r="C989" s="3"/>
    </row>
    <row r="990" ht="15.75" customHeight="1">
      <c r="A990" s="1"/>
      <c r="B990" s="2"/>
      <c r="C990" s="3"/>
    </row>
    <row r="991" ht="15.75" customHeight="1">
      <c r="A991" s="1"/>
      <c r="B991" s="2"/>
      <c r="C991" s="3"/>
    </row>
    <row r="992" ht="15.75" customHeight="1">
      <c r="A992" s="1"/>
      <c r="B992" s="2"/>
      <c r="C992" s="3"/>
    </row>
    <row r="993" ht="15.75" customHeight="1">
      <c r="A993" s="1"/>
      <c r="B993" s="2"/>
      <c r="C993" s="3"/>
    </row>
    <row r="994" ht="15.75" customHeight="1">
      <c r="A994" s="1"/>
      <c r="B994" s="2"/>
      <c r="C994" s="3"/>
    </row>
    <row r="995" ht="15.75" customHeight="1">
      <c r="A995" s="1"/>
      <c r="B995" s="2"/>
      <c r="C995" s="3"/>
    </row>
    <row r="996" ht="15.75" customHeight="1">
      <c r="A996" s="1"/>
      <c r="B996" s="2"/>
      <c r="C996" s="3"/>
    </row>
    <row r="997" ht="15.75" customHeight="1">
      <c r="A997" s="1"/>
      <c r="B997" s="2"/>
      <c r="C997" s="3"/>
    </row>
    <row r="998" ht="15.75" customHeight="1">
      <c r="A998" s="1"/>
      <c r="B998" s="2"/>
      <c r="C998" s="3"/>
    </row>
    <row r="999" ht="15.75" customHeight="1">
      <c r="A999" s="1"/>
      <c r="B999" s="2"/>
      <c r="C999" s="3"/>
    </row>
    <row r="1000" ht="15.75" customHeight="1">
      <c r="A1000" s="1"/>
      <c r="B1000" s="2"/>
      <c r="C1000" s="3"/>
    </row>
  </sheetData>
  <mergeCells count="8">
    <mergeCell ref="B5:C5"/>
    <mergeCell ref="A8:C8"/>
    <mergeCell ref="A9:C9"/>
    <mergeCell ref="A10:C10"/>
    <mergeCell ref="A14:B14"/>
    <mergeCell ref="A16:B16"/>
    <mergeCell ref="A17:B17"/>
    <mergeCell ref="A18:B1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 fitToPage="1"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22.43"/>
    <col customWidth="1" min="3" max="3" width="118.0"/>
    <col customWidth="1" min="4" max="4" width="10.0"/>
    <col customWidth="1" min="5" max="6" width="9.14"/>
    <col customWidth="1" min="7" max="26" width="8.71"/>
  </cols>
  <sheetData>
    <row r="1">
      <c r="A1" s="23" t="s">
        <v>8</v>
      </c>
      <c r="B1" s="24"/>
      <c r="C1" s="25">
        <f>C3+C7+C58+C72+C90+C97</f>
        <v>6116571.95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29" t="s">
        <v>11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30.0" customHeight="1">
      <c r="A3" s="30" t="s">
        <v>12</v>
      </c>
      <c r="B3" s="31"/>
      <c r="C3" s="32">
        <f>SUM(B4:B6)</f>
        <v>452747.2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33" t="s">
        <v>13</v>
      </c>
      <c r="B4" s="34">
        <v>82747.2</v>
      </c>
      <c r="C4" s="35" t="s">
        <v>14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>
      <c r="A5" s="33" t="s">
        <v>13</v>
      </c>
      <c r="B5" s="34">
        <f>50000+50000</f>
        <v>100000</v>
      </c>
      <c r="C5" s="35" t="s">
        <v>15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>
      <c r="A6" s="33" t="s">
        <v>13</v>
      </c>
      <c r="B6" s="34">
        <v>270000.0</v>
      </c>
      <c r="C6" s="37" t="s">
        <v>16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ht="30.0" customHeight="1">
      <c r="A7" s="38" t="s">
        <v>17</v>
      </c>
      <c r="B7" s="39"/>
      <c r="C7" s="32">
        <f>SUM(B8:B57)</f>
        <v>482529.6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40">
        <v>44176.0</v>
      </c>
      <c r="B8" s="41">
        <v>1800.0</v>
      </c>
      <c r="C8" s="42" t="s">
        <v>18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40">
        <v>44183.0</v>
      </c>
      <c r="B9" s="41">
        <v>500.0</v>
      </c>
      <c r="C9" s="42" t="s">
        <v>19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40">
        <v>44183.0</v>
      </c>
      <c r="B10" s="41">
        <v>500.0</v>
      </c>
      <c r="C10" s="42" t="s">
        <v>20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40">
        <v>44183.0</v>
      </c>
      <c r="B11" s="41">
        <v>900.0</v>
      </c>
      <c r="C11" s="42" t="s">
        <v>21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40">
        <v>44183.0</v>
      </c>
      <c r="B12" s="41">
        <v>1000.0</v>
      </c>
      <c r="C12" s="42" t="s">
        <v>22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40">
        <v>44183.0</v>
      </c>
      <c r="B13" s="41">
        <v>1000.0</v>
      </c>
      <c r="C13" s="42" t="s">
        <v>23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40">
        <v>44183.0</v>
      </c>
      <c r="B14" s="41">
        <v>1200.0</v>
      </c>
      <c r="C14" s="42" t="s">
        <v>24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40">
        <v>44183.0</v>
      </c>
      <c r="B15" s="41">
        <v>1500.0</v>
      </c>
      <c r="C15" s="42" t="s">
        <v>25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40">
        <v>44183.0</v>
      </c>
      <c r="B16" s="41">
        <v>2097.4</v>
      </c>
      <c r="C16" s="42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40">
        <v>44183.0</v>
      </c>
      <c r="B17" s="41">
        <v>2500.0</v>
      </c>
      <c r="C17" s="42" t="s">
        <v>27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40">
        <v>44183.0</v>
      </c>
      <c r="B18" s="41">
        <v>2550.0</v>
      </c>
      <c r="C18" s="42" t="s">
        <v>28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40">
        <v>44183.0</v>
      </c>
      <c r="B19" s="41">
        <v>2750.0</v>
      </c>
      <c r="C19" s="42" t="s">
        <v>29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40">
        <v>44183.0</v>
      </c>
      <c r="B20" s="41">
        <v>2920.0</v>
      </c>
      <c r="C20" s="42" t="s">
        <v>30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40">
        <v>44183.0</v>
      </c>
      <c r="B21" s="41">
        <v>3700.0</v>
      </c>
      <c r="C21" s="42" t="s">
        <v>31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40">
        <v>44183.0</v>
      </c>
      <c r="B22" s="41">
        <v>4100.0</v>
      </c>
      <c r="C22" s="42" t="s">
        <v>32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40">
        <v>44183.0</v>
      </c>
      <c r="B23" s="41">
        <v>5200.0</v>
      </c>
      <c r="C23" s="42" t="s">
        <v>33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40">
        <v>44183.0</v>
      </c>
      <c r="B24" s="41">
        <v>6530.0</v>
      </c>
      <c r="C24" s="42" t="s">
        <v>34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40">
        <v>44183.0</v>
      </c>
      <c r="B25" s="41">
        <v>8170.0</v>
      </c>
      <c r="C25" s="42" t="s">
        <v>35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40">
        <v>44183.0</v>
      </c>
      <c r="B26" s="41">
        <v>17130.0</v>
      </c>
      <c r="C26" s="42" t="s">
        <v>36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40">
        <v>44195.0</v>
      </c>
      <c r="B27" s="41">
        <v>2040.0</v>
      </c>
      <c r="C27" s="42" t="s">
        <v>37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40">
        <v>44195.0</v>
      </c>
      <c r="B28" s="41">
        <v>2040.0</v>
      </c>
      <c r="C28" s="42" t="s">
        <v>38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40">
        <v>44195.0</v>
      </c>
      <c r="B29" s="41">
        <v>2252.5</v>
      </c>
      <c r="C29" s="42" t="s">
        <v>39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40">
        <v>44195.0</v>
      </c>
      <c r="B30" s="41">
        <v>2295.0</v>
      </c>
      <c r="C30" s="42" t="s">
        <v>40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40">
        <v>44195.0</v>
      </c>
      <c r="B31" s="41">
        <v>2295.0</v>
      </c>
      <c r="C31" s="42" t="s">
        <v>41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40">
        <v>44195.0</v>
      </c>
      <c r="B32" s="41">
        <v>3047.0</v>
      </c>
      <c r="C32" s="42" t="s">
        <v>42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40">
        <v>44195.0</v>
      </c>
      <c r="B33" s="41">
        <v>3432.5</v>
      </c>
      <c r="C33" s="42" t="s">
        <v>43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40">
        <v>44195.0</v>
      </c>
      <c r="B34" s="41">
        <v>3432.5</v>
      </c>
      <c r="C34" s="42" t="s">
        <v>44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40">
        <v>44195.0</v>
      </c>
      <c r="B35" s="41">
        <v>4165.0</v>
      </c>
      <c r="C35" s="42" t="s">
        <v>45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40">
        <v>44195.0</v>
      </c>
      <c r="B36" s="41">
        <v>4292.5</v>
      </c>
      <c r="C36" s="42" t="s">
        <v>46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40">
        <v>44195.0</v>
      </c>
      <c r="B37" s="41">
        <v>6587.5</v>
      </c>
      <c r="C37" s="42" t="s">
        <v>47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40">
        <v>44195.0</v>
      </c>
      <c r="B38" s="41">
        <v>10600.0</v>
      </c>
      <c r="C38" s="42" t="s">
        <v>48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40">
        <v>44195.0</v>
      </c>
      <c r="B39" s="41">
        <v>10642.45</v>
      </c>
      <c r="C39" s="42" t="s">
        <v>49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40">
        <v>44195.0</v>
      </c>
      <c r="B40" s="41">
        <v>13042.5</v>
      </c>
      <c r="C40" s="42" t="s">
        <v>50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40">
        <v>44195.0</v>
      </c>
      <c r="B41" s="41">
        <v>16473.0</v>
      </c>
      <c r="C41" s="42" t="s">
        <v>51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40">
        <v>44195.0</v>
      </c>
      <c r="B42" s="41">
        <v>20429.0</v>
      </c>
      <c r="C42" s="42" t="s">
        <v>52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40">
        <v>44195.0</v>
      </c>
      <c r="B43" s="41">
        <v>20865.75</v>
      </c>
      <c r="C43" s="42" t="s">
        <v>53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40">
        <v>44196.0</v>
      </c>
      <c r="B44" s="41">
        <v>2040.0</v>
      </c>
      <c r="C44" s="42" t="s">
        <v>54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40">
        <v>44196.0</v>
      </c>
      <c r="B45" s="41">
        <v>2125.0</v>
      </c>
      <c r="C45" s="42" t="s">
        <v>55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40">
        <v>44196.0</v>
      </c>
      <c r="B46" s="41">
        <v>3400.0</v>
      </c>
      <c r="C46" s="42" t="s">
        <v>56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40">
        <v>44196.0</v>
      </c>
      <c r="B47" s="41">
        <v>3527.5</v>
      </c>
      <c r="C47" s="42" t="s">
        <v>57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40">
        <v>44196.0</v>
      </c>
      <c r="B48" s="41">
        <v>3547.5</v>
      </c>
      <c r="C48" s="42" t="s">
        <v>58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40">
        <v>44196.0</v>
      </c>
      <c r="B49" s="41">
        <v>3547.5</v>
      </c>
      <c r="C49" s="42" t="s">
        <v>59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40">
        <v>44196.0</v>
      </c>
      <c r="B50" s="41">
        <v>11700.0</v>
      </c>
      <c r="C50" s="42" t="s">
        <v>60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40">
        <v>44196.0</v>
      </c>
      <c r="B51" s="41">
        <v>22450.0</v>
      </c>
      <c r="C51" s="42" t="s">
        <v>61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40">
        <v>44196.0</v>
      </c>
      <c r="B52" s="41">
        <v>45083.0</v>
      </c>
      <c r="C52" s="42" t="s">
        <v>62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40">
        <v>44196.0</v>
      </c>
      <c r="B53" s="41">
        <v>45309.5</v>
      </c>
      <c r="C53" s="42" t="s">
        <v>63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40">
        <v>44196.0</v>
      </c>
      <c r="B54" s="41">
        <v>57415.0</v>
      </c>
      <c r="C54" s="42" t="s">
        <v>64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40" t="s">
        <v>13</v>
      </c>
      <c r="B55" s="41">
        <v>22908.0</v>
      </c>
      <c r="C55" s="42" t="s">
        <v>65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40" t="s">
        <v>13</v>
      </c>
      <c r="B56" s="41">
        <v>60030.0</v>
      </c>
      <c r="C56" s="42" t="s">
        <v>66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43" t="s">
        <v>13</v>
      </c>
      <c r="B57" s="44">
        <v>5467.0</v>
      </c>
      <c r="C57" s="45" t="s">
        <v>67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30.0" customHeight="1">
      <c r="A58" s="30" t="s">
        <v>68</v>
      </c>
      <c r="B58" s="31"/>
      <c r="C58" s="32">
        <f>SUM(B59:B71)</f>
        <v>933479.23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ht="15.75" customHeight="1">
      <c r="A59" s="46">
        <v>44174.0</v>
      </c>
      <c r="B59" s="47">
        <v>1553.5</v>
      </c>
      <c r="C59" s="48" t="s">
        <v>67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ht="15.75" customHeight="1">
      <c r="A60" s="46">
        <v>44176.0</v>
      </c>
      <c r="B60" s="47">
        <v>105654.08</v>
      </c>
      <c r="C60" s="48" t="s">
        <v>69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5.75" customHeight="1">
      <c r="A61" s="46">
        <v>44182.0</v>
      </c>
      <c r="B61" s="47">
        <v>853.0</v>
      </c>
      <c r="C61" s="48" t="s">
        <v>70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ht="15.75" customHeight="1">
      <c r="A62" s="46">
        <v>44182.0</v>
      </c>
      <c r="B62" s="47">
        <v>7598.99</v>
      </c>
      <c r="C62" s="48" t="s">
        <v>71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5.75" customHeight="1">
      <c r="A63" s="46">
        <v>44189.0</v>
      </c>
      <c r="B63" s="47">
        <v>22770.0</v>
      </c>
      <c r="C63" s="48" t="s">
        <v>72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5.75" customHeight="1">
      <c r="A64" s="46">
        <v>44194.0</v>
      </c>
      <c r="B64" s="47">
        <v>853.0</v>
      </c>
      <c r="C64" s="48" t="s">
        <v>73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5.75" customHeight="1">
      <c r="A65" s="46">
        <v>44194.0</v>
      </c>
      <c r="B65" s="47">
        <f>50000+50000</f>
        <v>100000</v>
      </c>
      <c r="C65" s="48" t="s">
        <v>74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5.75" customHeight="1">
      <c r="A66" s="46">
        <v>44195.0</v>
      </c>
      <c r="B66" s="47">
        <v>21200.0</v>
      </c>
      <c r="C66" s="48" t="s">
        <v>75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5.75" customHeight="1">
      <c r="A67" s="46">
        <v>44196.0</v>
      </c>
      <c r="B67" s="47">
        <f>26920+47550</f>
        <v>74470</v>
      </c>
      <c r="C67" s="48" t="s">
        <v>76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5.75" customHeight="1">
      <c r="A68" s="46" t="s">
        <v>13</v>
      </c>
      <c r="B68" s="47">
        <v>57593.9</v>
      </c>
      <c r="C68" s="48" t="s">
        <v>77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5.75" customHeight="1">
      <c r="A69" s="46" t="s">
        <v>13</v>
      </c>
      <c r="B69" s="47">
        <v>8747.26</v>
      </c>
      <c r="C69" s="48" t="s">
        <v>71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5.75" customHeight="1">
      <c r="A70" s="49" t="s">
        <v>13</v>
      </c>
      <c r="B70" s="50">
        <v>385189.0</v>
      </c>
      <c r="C70" s="35" t="s">
        <v>78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5.75" customHeight="1">
      <c r="A71" s="49" t="s">
        <v>13</v>
      </c>
      <c r="B71" s="51">
        <v>146996.5</v>
      </c>
      <c r="C71" s="52" t="s">
        <v>65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30.0" customHeight="1">
      <c r="A72" s="30" t="s">
        <v>79</v>
      </c>
      <c r="B72" s="31"/>
      <c r="C72" s="32">
        <f>SUM(B73:B89)</f>
        <v>2567542.32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43">
        <v>44166.0</v>
      </c>
      <c r="B73" s="53">
        <v>14240.16</v>
      </c>
      <c r="C73" s="54" t="s">
        <v>80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43">
        <v>44167.0</v>
      </c>
      <c r="B74" s="53">
        <f>82500+82500</f>
        <v>165000</v>
      </c>
      <c r="C74" s="54" t="s">
        <v>81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43">
        <v>44167.0</v>
      </c>
      <c r="B75" s="53">
        <f>33328+33328</f>
        <v>66656</v>
      </c>
      <c r="C75" s="37" t="s">
        <v>82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43">
        <v>44168.0</v>
      </c>
      <c r="B76" s="53">
        <v>8000.0</v>
      </c>
      <c r="C76" s="54" t="s">
        <v>67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55">
        <v>44172.0</v>
      </c>
      <c r="B77" s="56">
        <v>27153.92</v>
      </c>
      <c r="C77" s="37" t="s">
        <v>83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55">
        <v>44174.0</v>
      </c>
      <c r="B78" s="56">
        <v>3691.98</v>
      </c>
      <c r="C78" s="37" t="s">
        <v>84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55">
        <v>44174.0</v>
      </c>
      <c r="B79" s="56">
        <v>76035.49</v>
      </c>
      <c r="C79" s="37" t="s">
        <v>85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55">
        <v>44180.0</v>
      </c>
      <c r="B80" s="56">
        <f>5960+2600</f>
        <v>8560</v>
      </c>
      <c r="C80" s="37" t="s">
        <v>86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55">
        <v>44183.0</v>
      </c>
      <c r="B81" s="56">
        <v>101250.0</v>
      </c>
      <c r="C81" s="37" t="s">
        <v>87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55">
        <v>44183.0</v>
      </c>
      <c r="B82" s="56">
        <v>2374.87</v>
      </c>
      <c r="C82" s="37" t="s">
        <v>88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55">
        <v>44189.0</v>
      </c>
      <c r="B83" s="56">
        <v>23160.0</v>
      </c>
      <c r="C83" s="37" t="s">
        <v>89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55">
        <v>44194.0</v>
      </c>
      <c r="B84" s="56">
        <v>8849.78</v>
      </c>
      <c r="C84" s="37" t="s">
        <v>90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55" t="s">
        <v>13</v>
      </c>
      <c r="B85" s="56">
        <f>107838.75+30175.1</f>
        <v>138013.85</v>
      </c>
      <c r="C85" s="37" t="s">
        <v>91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55" t="s">
        <v>13</v>
      </c>
      <c r="B86" s="56">
        <v>18000.0</v>
      </c>
      <c r="C86" s="37" t="s">
        <v>92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57" t="s">
        <v>13</v>
      </c>
      <c r="B87" s="56">
        <f>2200+75000</f>
        <v>77200</v>
      </c>
      <c r="C87" s="37" t="s">
        <v>93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57" t="s">
        <v>13</v>
      </c>
      <c r="B88" s="50">
        <v>1324761.29</v>
      </c>
      <c r="C88" s="35" t="s">
        <v>66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57" t="s">
        <v>13</v>
      </c>
      <c r="B89" s="50">
        <v>504594.98</v>
      </c>
      <c r="C89" s="35" t="s">
        <v>65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0" customHeight="1">
      <c r="A90" s="58" t="s">
        <v>94</v>
      </c>
      <c r="B90" s="31"/>
      <c r="C90" s="59">
        <f>SUM(B91:B96)</f>
        <v>253430</v>
      </c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ht="15.0" customHeight="1">
      <c r="A91" s="40">
        <v>44176.0</v>
      </c>
      <c r="B91" s="34">
        <v>21200.0</v>
      </c>
      <c r="C91" s="35" t="s">
        <v>95</v>
      </c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ht="15.0" customHeight="1">
      <c r="A92" s="40">
        <v>44176.0</v>
      </c>
      <c r="B92" s="34">
        <v>40000.0</v>
      </c>
      <c r="C92" s="35" t="s">
        <v>96</v>
      </c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ht="15.0" customHeight="1">
      <c r="A93" s="40">
        <v>44195.0</v>
      </c>
      <c r="B93" s="34">
        <v>19000.0</v>
      </c>
      <c r="C93" s="35" t="s">
        <v>97</v>
      </c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ht="15.0" customHeight="1">
      <c r="A94" s="40">
        <v>44195.0</v>
      </c>
      <c r="B94" s="34">
        <v>35000.0</v>
      </c>
      <c r="C94" s="35" t="s">
        <v>98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ht="15.0" customHeight="1">
      <c r="A95" s="49" t="s">
        <v>13</v>
      </c>
      <c r="B95" s="50">
        <v>100050.0</v>
      </c>
      <c r="C95" s="35" t="s">
        <v>66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0" customHeight="1">
      <c r="A96" s="49" t="s">
        <v>13</v>
      </c>
      <c r="B96" s="50">
        <v>38180.0</v>
      </c>
      <c r="C96" s="35" t="s">
        <v>65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58" t="s">
        <v>99</v>
      </c>
      <c r="B97" s="31"/>
      <c r="C97" s="61">
        <f>SUM(B98:B111)</f>
        <v>1426843.6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40">
        <v>44167.0</v>
      </c>
      <c r="B98" s="51">
        <v>5880.0</v>
      </c>
      <c r="C98" s="62" t="s">
        <v>100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40">
        <v>44167.0</v>
      </c>
      <c r="B99" s="51">
        <f>25000+25000</f>
        <v>50000</v>
      </c>
      <c r="C99" s="62" t="s">
        <v>101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40">
        <v>44174.0</v>
      </c>
      <c r="B100" s="51">
        <v>5867.41</v>
      </c>
      <c r="C100" s="62" t="s">
        <v>84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40">
        <v>44181.0</v>
      </c>
      <c r="B101" s="51">
        <v>7900.0</v>
      </c>
      <c r="C101" s="62" t="s">
        <v>102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40">
        <v>44183.0</v>
      </c>
      <c r="B102" s="51">
        <v>257.87</v>
      </c>
      <c r="C102" s="62" t="s">
        <v>103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40">
        <v>44186.0</v>
      </c>
      <c r="B103" s="51">
        <v>2850.0</v>
      </c>
      <c r="C103" s="62" t="s">
        <v>104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40">
        <v>44190.0</v>
      </c>
      <c r="B104" s="51">
        <v>8512.0</v>
      </c>
      <c r="C104" s="62" t="s">
        <v>105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40">
        <v>44190.0</v>
      </c>
      <c r="B105" s="51">
        <v>37296.0</v>
      </c>
      <c r="C105" s="62" t="s">
        <v>106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40">
        <v>44190.0</v>
      </c>
      <c r="B106" s="51">
        <f>3000+2120</f>
        <v>5120</v>
      </c>
      <c r="C106" s="62" t="s">
        <v>107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40">
        <v>44195.0</v>
      </c>
      <c r="B107" s="51">
        <v>41580.0</v>
      </c>
      <c r="C107" s="62" t="s">
        <v>108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49" t="s">
        <v>13</v>
      </c>
      <c r="B108" s="34">
        <f>7961.63+2025+295+375</f>
        <v>10656.63</v>
      </c>
      <c r="C108" s="63" t="s">
        <v>109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49" t="s">
        <v>13</v>
      </c>
      <c r="B109" s="50">
        <v>541195.13</v>
      </c>
      <c r="C109" s="35" t="s">
        <v>66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49" t="s">
        <v>13</v>
      </c>
      <c r="B110" s="51">
        <f>205748.49-1019.93</f>
        <v>204728.56</v>
      </c>
      <c r="C110" s="52" t="s">
        <v>110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55" t="s">
        <v>13</v>
      </c>
      <c r="B111" s="51">
        <f>20000+390000+95000</f>
        <v>505000</v>
      </c>
      <c r="C111" s="62" t="s">
        <v>111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64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64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64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64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64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64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64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64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64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64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64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64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64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64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64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64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64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64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64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64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64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64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64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64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64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64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64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64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64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64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64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64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64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64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65"/>
      <c r="B146" s="6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65"/>
      <c r="B147" s="6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65"/>
      <c r="B148" s="6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65"/>
      <c r="B149" s="6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65"/>
      <c r="B150" s="6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65"/>
      <c r="B151" s="6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65"/>
      <c r="B152" s="6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65"/>
      <c r="B153" s="6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65"/>
      <c r="B154" s="6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65"/>
      <c r="B155" s="6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65"/>
      <c r="B156" s="6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65"/>
      <c r="B157" s="6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65"/>
      <c r="B158" s="6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65"/>
      <c r="B159" s="6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65"/>
      <c r="B160" s="6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65"/>
      <c r="B161" s="6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65"/>
      <c r="B162" s="6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65"/>
      <c r="B163" s="6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65"/>
      <c r="B164" s="6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65"/>
      <c r="B165" s="6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65"/>
      <c r="B166" s="6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65"/>
      <c r="B167" s="6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65"/>
      <c r="B168" s="6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65"/>
      <c r="B169" s="6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65"/>
      <c r="B170" s="6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65"/>
      <c r="B171" s="6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65"/>
      <c r="B172" s="6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65"/>
      <c r="B173" s="6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65"/>
      <c r="B174" s="6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65"/>
      <c r="B175" s="6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65"/>
      <c r="B176" s="6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65"/>
      <c r="B177" s="6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65"/>
      <c r="B178" s="6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65"/>
      <c r="B179" s="6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65"/>
      <c r="B180" s="6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65"/>
      <c r="B181" s="6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65"/>
      <c r="B182" s="6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65"/>
      <c r="B183" s="6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65"/>
      <c r="B184" s="6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65"/>
      <c r="B185" s="6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65"/>
      <c r="B186" s="6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65"/>
      <c r="B187" s="6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65"/>
      <c r="B188" s="6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65"/>
      <c r="B189" s="6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65"/>
      <c r="B190" s="6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65"/>
      <c r="B191" s="6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65"/>
      <c r="B192" s="6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65"/>
      <c r="B193" s="6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65"/>
      <c r="B194" s="6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65"/>
      <c r="B195" s="6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65"/>
      <c r="B196" s="6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65"/>
      <c r="B197" s="6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65"/>
      <c r="B198" s="6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65"/>
      <c r="B199" s="6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65"/>
      <c r="B200" s="6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65"/>
      <c r="B201" s="6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65"/>
      <c r="B202" s="6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65"/>
      <c r="B203" s="6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65"/>
      <c r="B204" s="6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65"/>
      <c r="B205" s="6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65"/>
      <c r="B206" s="6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65"/>
      <c r="B207" s="6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65"/>
      <c r="B208" s="6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65"/>
      <c r="B209" s="6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65"/>
      <c r="B210" s="6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65"/>
      <c r="B211" s="6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65"/>
      <c r="B212" s="6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65"/>
      <c r="B213" s="6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65"/>
      <c r="B214" s="6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65"/>
      <c r="B215" s="6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65"/>
      <c r="B216" s="6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65"/>
      <c r="B217" s="6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65"/>
      <c r="B218" s="6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65"/>
      <c r="B219" s="6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65"/>
      <c r="B220" s="6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65"/>
      <c r="B221" s="6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65"/>
      <c r="B222" s="6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65"/>
      <c r="B223" s="6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65"/>
      <c r="B224" s="6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65"/>
      <c r="B225" s="6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65"/>
      <c r="B226" s="6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65"/>
      <c r="B227" s="6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65"/>
      <c r="B228" s="6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65"/>
      <c r="B229" s="6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65"/>
      <c r="B230" s="6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65"/>
      <c r="B231" s="6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65"/>
      <c r="B232" s="6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65"/>
      <c r="B233" s="6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65"/>
      <c r="B234" s="6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65"/>
      <c r="B235" s="6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65"/>
      <c r="B236" s="6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65"/>
      <c r="B237" s="6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65"/>
      <c r="B238" s="6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65"/>
      <c r="B239" s="6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65"/>
      <c r="B240" s="6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65"/>
      <c r="B241" s="6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65"/>
      <c r="B242" s="6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65"/>
      <c r="B243" s="6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65"/>
      <c r="B244" s="6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65"/>
      <c r="B245" s="6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65"/>
      <c r="B246" s="6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65"/>
      <c r="B247" s="6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65"/>
      <c r="B248" s="6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65"/>
      <c r="B249" s="6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65"/>
      <c r="B250" s="6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65"/>
      <c r="B251" s="6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65"/>
      <c r="B252" s="6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65"/>
      <c r="B253" s="6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65"/>
      <c r="B254" s="6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65"/>
      <c r="B255" s="6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65"/>
      <c r="B256" s="6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65"/>
      <c r="B257" s="6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65"/>
      <c r="B258" s="6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65"/>
      <c r="B259" s="6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65"/>
      <c r="B260" s="6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65"/>
      <c r="B261" s="6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65"/>
      <c r="B262" s="6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65"/>
      <c r="B263" s="6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65"/>
      <c r="B264" s="6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65"/>
      <c r="B265" s="6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65"/>
      <c r="B266" s="6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65"/>
      <c r="B267" s="6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65"/>
      <c r="B268" s="6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65"/>
      <c r="B269" s="6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65"/>
      <c r="B270" s="6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65"/>
      <c r="B271" s="6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65"/>
      <c r="B272" s="6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65"/>
      <c r="B273" s="6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65"/>
      <c r="B274" s="6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65"/>
      <c r="B275" s="6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65"/>
      <c r="B276" s="6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65"/>
      <c r="B277" s="6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65"/>
      <c r="B278" s="6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65"/>
      <c r="B279" s="6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65"/>
      <c r="B280" s="6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65"/>
      <c r="B281" s="6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65"/>
      <c r="B282" s="6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65"/>
      <c r="B283" s="6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65"/>
      <c r="B284" s="6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65"/>
      <c r="B285" s="6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65"/>
      <c r="B286" s="6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65"/>
      <c r="B287" s="6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65"/>
      <c r="B288" s="6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65"/>
      <c r="B289" s="6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65"/>
      <c r="B290" s="6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65"/>
      <c r="B291" s="6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65"/>
      <c r="B292" s="6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65"/>
      <c r="B293" s="6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65"/>
      <c r="B294" s="6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65"/>
      <c r="B295" s="6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65"/>
      <c r="B296" s="6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65"/>
      <c r="B297" s="6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65"/>
      <c r="B298" s="6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65"/>
      <c r="B299" s="6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65"/>
      <c r="B300" s="6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65"/>
      <c r="B301" s="6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65"/>
      <c r="B302" s="6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65"/>
      <c r="B303" s="6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65"/>
      <c r="B304" s="6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65"/>
      <c r="B305" s="6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65"/>
      <c r="B306" s="6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65"/>
      <c r="B307" s="6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65"/>
      <c r="B308" s="6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65"/>
      <c r="B309" s="6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65"/>
      <c r="B310" s="6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65"/>
      <c r="B311" s="6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65"/>
      <c r="B312" s="6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65"/>
      <c r="B313" s="6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65"/>
      <c r="B314" s="6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65"/>
      <c r="B315" s="6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65"/>
      <c r="B316" s="6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65"/>
      <c r="B317" s="6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65"/>
      <c r="B318" s="6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65"/>
      <c r="B319" s="6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65"/>
      <c r="B320" s="6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65"/>
      <c r="B321" s="6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65"/>
      <c r="B322" s="6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65"/>
      <c r="B323" s="6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65"/>
      <c r="B324" s="6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65"/>
      <c r="B325" s="6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65"/>
      <c r="B326" s="6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65"/>
      <c r="B327" s="6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65"/>
      <c r="B328" s="6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65"/>
      <c r="B329" s="6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65"/>
      <c r="B330" s="6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65"/>
      <c r="B331" s="6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65"/>
      <c r="B332" s="6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65"/>
      <c r="B333" s="6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65"/>
      <c r="B334" s="6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65"/>
      <c r="B335" s="6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65"/>
      <c r="B336" s="6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65"/>
      <c r="B337" s="6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65"/>
      <c r="B338" s="6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65"/>
      <c r="B339" s="6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65"/>
      <c r="B340" s="6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65"/>
      <c r="B341" s="6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65"/>
      <c r="B342" s="6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65"/>
      <c r="B343" s="6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65"/>
      <c r="B344" s="6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65"/>
      <c r="B345" s="6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65"/>
      <c r="B346" s="6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65"/>
      <c r="B347" s="6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65"/>
      <c r="B348" s="6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65"/>
      <c r="B349" s="6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65"/>
      <c r="B350" s="6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65"/>
      <c r="B351" s="6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65"/>
      <c r="B352" s="6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65"/>
      <c r="B353" s="6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65"/>
      <c r="B354" s="6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65"/>
      <c r="B355" s="6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65"/>
      <c r="B356" s="6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65"/>
      <c r="B357" s="6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65"/>
      <c r="B358" s="6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65"/>
      <c r="B359" s="6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65"/>
      <c r="B360" s="6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65"/>
      <c r="B361" s="6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65"/>
      <c r="B362" s="6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65"/>
      <c r="B363" s="6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65"/>
      <c r="B364" s="6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65"/>
      <c r="B365" s="6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65"/>
      <c r="B366" s="6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65"/>
      <c r="B367" s="6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65"/>
      <c r="B368" s="6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65"/>
      <c r="B369" s="6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65"/>
      <c r="B370" s="6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65"/>
      <c r="B371" s="6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65"/>
      <c r="B372" s="6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65"/>
      <c r="B373" s="6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65"/>
      <c r="B374" s="6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65"/>
      <c r="B375" s="6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65"/>
      <c r="B376" s="6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65"/>
      <c r="B377" s="6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65"/>
      <c r="B378" s="6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65"/>
      <c r="B379" s="6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65"/>
      <c r="B380" s="6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65"/>
      <c r="B381" s="6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65"/>
      <c r="B382" s="6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65"/>
      <c r="B383" s="6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65"/>
      <c r="B384" s="6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65"/>
      <c r="B385" s="6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65"/>
      <c r="B386" s="6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65"/>
      <c r="B387" s="6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65"/>
      <c r="B388" s="6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65"/>
      <c r="B389" s="6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65"/>
      <c r="B390" s="6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65"/>
      <c r="B391" s="6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65"/>
      <c r="B392" s="6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65"/>
      <c r="B393" s="6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65"/>
      <c r="B394" s="6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65"/>
      <c r="B395" s="6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65"/>
      <c r="B396" s="6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65"/>
      <c r="B397" s="6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65"/>
      <c r="B398" s="6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65"/>
      <c r="B399" s="6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65"/>
      <c r="B400" s="6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65"/>
      <c r="B401" s="6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65"/>
      <c r="B402" s="6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65"/>
      <c r="B403" s="6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65"/>
      <c r="B404" s="6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65"/>
      <c r="B405" s="6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65"/>
      <c r="B406" s="6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65"/>
      <c r="B407" s="6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65"/>
      <c r="B408" s="6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65"/>
      <c r="B409" s="6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65"/>
      <c r="B410" s="6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65"/>
      <c r="B411" s="6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65"/>
      <c r="B412" s="6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65"/>
      <c r="B413" s="6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65"/>
      <c r="B414" s="6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65"/>
      <c r="B415" s="6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65"/>
      <c r="B416" s="6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65"/>
      <c r="B417" s="6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65"/>
      <c r="B418" s="6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65"/>
      <c r="B419" s="6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65"/>
      <c r="B420" s="6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65"/>
      <c r="B421" s="6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65"/>
      <c r="B422" s="6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65"/>
      <c r="B423" s="6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65"/>
      <c r="B424" s="6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65"/>
      <c r="B425" s="6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65"/>
      <c r="B426" s="6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65"/>
      <c r="B427" s="6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65"/>
      <c r="B428" s="6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65"/>
      <c r="B429" s="6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65"/>
      <c r="B430" s="6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65"/>
      <c r="B431" s="6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65"/>
      <c r="B432" s="6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65"/>
      <c r="B433" s="6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65"/>
      <c r="B434" s="6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65"/>
      <c r="B435" s="6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65"/>
      <c r="B436" s="6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65"/>
      <c r="B437" s="6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65"/>
      <c r="B438" s="6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65"/>
      <c r="B439" s="6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65"/>
      <c r="B440" s="6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65"/>
      <c r="B441" s="6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65"/>
      <c r="B442" s="6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65"/>
      <c r="B443" s="6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65"/>
      <c r="B444" s="6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65"/>
      <c r="B445" s="6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65"/>
      <c r="B446" s="6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65"/>
      <c r="B447" s="6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65"/>
      <c r="B448" s="6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65"/>
      <c r="B449" s="6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65"/>
      <c r="B450" s="6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65"/>
      <c r="B451" s="6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65"/>
      <c r="B452" s="6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65"/>
      <c r="B453" s="6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65"/>
      <c r="B454" s="6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65"/>
      <c r="B455" s="6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65"/>
      <c r="B456" s="6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65"/>
      <c r="B457" s="6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65"/>
      <c r="B458" s="6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65"/>
      <c r="B459" s="6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65"/>
      <c r="B460" s="6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65"/>
      <c r="B461" s="6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65"/>
      <c r="B462" s="6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65"/>
      <c r="B463" s="6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65"/>
      <c r="B464" s="6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65"/>
      <c r="B465" s="6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65"/>
      <c r="B466" s="6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65"/>
      <c r="B467" s="6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65"/>
      <c r="B468" s="6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65"/>
      <c r="B469" s="6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65"/>
      <c r="B470" s="6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65"/>
      <c r="B471" s="6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65"/>
      <c r="B472" s="6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65"/>
      <c r="B473" s="6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65"/>
      <c r="B474" s="6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65"/>
      <c r="B475" s="6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65"/>
      <c r="B476" s="6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65"/>
      <c r="B477" s="6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65"/>
      <c r="B478" s="6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65"/>
      <c r="B479" s="6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65"/>
      <c r="B480" s="6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65"/>
      <c r="B481" s="6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65"/>
      <c r="B482" s="6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65"/>
      <c r="B483" s="6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65"/>
      <c r="B484" s="6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65"/>
      <c r="B485" s="6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65"/>
      <c r="B486" s="6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65"/>
      <c r="B487" s="6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65"/>
      <c r="B488" s="6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65"/>
      <c r="B489" s="6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65"/>
      <c r="B490" s="6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65"/>
      <c r="B491" s="6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65"/>
      <c r="B492" s="6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65"/>
      <c r="B493" s="6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65"/>
      <c r="B494" s="6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65"/>
      <c r="B495" s="6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65"/>
      <c r="B496" s="6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65"/>
      <c r="B497" s="6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65"/>
      <c r="B498" s="6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65"/>
      <c r="B499" s="6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65"/>
      <c r="B500" s="6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65"/>
      <c r="B501" s="6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65"/>
      <c r="B502" s="6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65"/>
      <c r="B503" s="6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65"/>
      <c r="B504" s="6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65"/>
      <c r="B505" s="6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65"/>
      <c r="B506" s="6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65"/>
      <c r="B507" s="6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65"/>
      <c r="B508" s="6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65"/>
      <c r="B509" s="6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65"/>
      <c r="B510" s="6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65"/>
      <c r="B511" s="6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65"/>
      <c r="B512" s="6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65"/>
      <c r="B513" s="6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65"/>
      <c r="B514" s="6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65"/>
      <c r="B515" s="6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65"/>
      <c r="B516" s="6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65"/>
      <c r="B517" s="6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65"/>
      <c r="B518" s="6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65"/>
      <c r="B519" s="6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65"/>
      <c r="B520" s="6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65"/>
      <c r="B521" s="6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65"/>
      <c r="B522" s="6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65"/>
      <c r="B523" s="6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65"/>
      <c r="B524" s="6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65"/>
      <c r="B525" s="6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65"/>
      <c r="B526" s="6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65"/>
      <c r="B527" s="6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65"/>
      <c r="B528" s="6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65"/>
      <c r="B529" s="6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65"/>
      <c r="B530" s="6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65"/>
      <c r="B531" s="6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65"/>
      <c r="B532" s="6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65"/>
      <c r="B533" s="6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65"/>
      <c r="B534" s="6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65"/>
      <c r="B535" s="6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65"/>
      <c r="B536" s="6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65"/>
      <c r="B537" s="6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65"/>
      <c r="B538" s="6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65"/>
      <c r="B539" s="6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65"/>
      <c r="B540" s="6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65"/>
      <c r="B541" s="6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65"/>
      <c r="B542" s="6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65"/>
      <c r="B543" s="6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65"/>
      <c r="B544" s="6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65"/>
      <c r="B545" s="6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65"/>
      <c r="B546" s="6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65"/>
      <c r="B547" s="6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65"/>
      <c r="B548" s="6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65"/>
      <c r="B549" s="6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65"/>
      <c r="B550" s="6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65"/>
      <c r="B551" s="6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65"/>
      <c r="B552" s="6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65"/>
      <c r="B553" s="6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65"/>
      <c r="B554" s="6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65"/>
      <c r="B555" s="6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65"/>
      <c r="B556" s="6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65"/>
      <c r="B557" s="6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65"/>
      <c r="B558" s="6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65"/>
      <c r="B559" s="6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65"/>
      <c r="B560" s="6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65"/>
      <c r="B561" s="6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65"/>
      <c r="B562" s="6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65"/>
      <c r="B563" s="6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65"/>
      <c r="B564" s="6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65"/>
      <c r="B565" s="6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65"/>
      <c r="B566" s="6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65"/>
      <c r="B567" s="6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65"/>
      <c r="B568" s="6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65"/>
      <c r="B569" s="6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65"/>
      <c r="B570" s="6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65"/>
      <c r="B571" s="6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65"/>
      <c r="B572" s="6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65"/>
      <c r="B573" s="6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65"/>
      <c r="B574" s="6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65"/>
      <c r="B575" s="6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65"/>
      <c r="B576" s="6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65"/>
      <c r="B577" s="6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65"/>
      <c r="B578" s="6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65"/>
      <c r="B579" s="6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65"/>
      <c r="B580" s="6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65"/>
      <c r="B581" s="6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65"/>
      <c r="B582" s="6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65"/>
      <c r="B583" s="6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65"/>
      <c r="B584" s="6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65"/>
      <c r="B585" s="6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65"/>
      <c r="B586" s="6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65"/>
      <c r="B587" s="6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65"/>
      <c r="B588" s="6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65"/>
      <c r="B589" s="6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65"/>
      <c r="B590" s="6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65"/>
      <c r="B591" s="6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65"/>
      <c r="B592" s="6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65"/>
      <c r="B593" s="6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65"/>
      <c r="B594" s="6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65"/>
      <c r="B595" s="6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65"/>
      <c r="B596" s="6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65"/>
      <c r="B597" s="6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65"/>
      <c r="B598" s="6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65"/>
      <c r="B599" s="6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65"/>
      <c r="B600" s="6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65"/>
      <c r="B601" s="6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65"/>
      <c r="B602" s="6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65"/>
      <c r="B603" s="6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65"/>
      <c r="B604" s="6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65"/>
      <c r="B605" s="6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65"/>
      <c r="B606" s="6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65"/>
      <c r="B607" s="6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65"/>
      <c r="B608" s="6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65"/>
      <c r="B609" s="6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65"/>
      <c r="B610" s="6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65"/>
      <c r="B611" s="6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65"/>
      <c r="B612" s="6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65"/>
      <c r="B613" s="6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65"/>
      <c r="B614" s="6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65"/>
      <c r="B615" s="6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65"/>
      <c r="B616" s="6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65"/>
      <c r="B617" s="6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65"/>
      <c r="B618" s="6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65"/>
      <c r="B619" s="6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65"/>
      <c r="B620" s="6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65"/>
      <c r="B621" s="6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65"/>
      <c r="B622" s="6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65"/>
      <c r="B623" s="6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65"/>
      <c r="B624" s="6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65"/>
      <c r="B625" s="6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65"/>
      <c r="B626" s="6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65"/>
      <c r="B627" s="6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65"/>
      <c r="B628" s="6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65"/>
      <c r="B629" s="6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65"/>
      <c r="B630" s="6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65"/>
      <c r="B631" s="6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65"/>
      <c r="B632" s="6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65"/>
      <c r="B633" s="6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65"/>
      <c r="B634" s="6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65"/>
      <c r="B635" s="6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65"/>
      <c r="B636" s="6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65"/>
      <c r="B637" s="6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65"/>
      <c r="B638" s="6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65"/>
      <c r="B639" s="6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65"/>
      <c r="B640" s="6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65"/>
      <c r="B641" s="6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65"/>
      <c r="B642" s="6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65"/>
      <c r="B643" s="6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65"/>
      <c r="B644" s="6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65"/>
      <c r="B645" s="6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65"/>
      <c r="B646" s="6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65"/>
      <c r="B647" s="6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65"/>
      <c r="B648" s="6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65"/>
      <c r="B649" s="6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65"/>
      <c r="B650" s="6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65"/>
      <c r="B651" s="6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65"/>
      <c r="B652" s="6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65"/>
      <c r="B653" s="6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65"/>
      <c r="B654" s="6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65"/>
      <c r="B655" s="6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65"/>
      <c r="B656" s="6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65"/>
      <c r="B657" s="6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65"/>
      <c r="B658" s="6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65"/>
      <c r="B659" s="6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65"/>
      <c r="B660" s="6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65"/>
      <c r="B661" s="6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65"/>
      <c r="B662" s="6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65"/>
      <c r="B663" s="6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65"/>
      <c r="B664" s="6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65"/>
      <c r="B665" s="6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65"/>
      <c r="B666" s="6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65"/>
      <c r="B667" s="6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65"/>
      <c r="B668" s="6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65"/>
      <c r="B669" s="6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65"/>
      <c r="B670" s="6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65"/>
      <c r="B671" s="6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65"/>
      <c r="B672" s="6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65"/>
      <c r="B673" s="6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65"/>
      <c r="B674" s="6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65"/>
      <c r="B675" s="6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65"/>
      <c r="B676" s="6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65"/>
      <c r="B677" s="6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65"/>
      <c r="B678" s="6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65"/>
      <c r="B679" s="6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65"/>
      <c r="B680" s="6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65"/>
      <c r="B681" s="6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65"/>
      <c r="B682" s="6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65"/>
      <c r="B683" s="6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65"/>
      <c r="B684" s="6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65"/>
      <c r="B685" s="6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65"/>
      <c r="B686" s="6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65"/>
      <c r="B687" s="6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65"/>
      <c r="B688" s="6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65"/>
      <c r="B689" s="6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65"/>
      <c r="B690" s="6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65"/>
      <c r="B691" s="6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65"/>
      <c r="B692" s="6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65"/>
      <c r="B693" s="6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65"/>
      <c r="B694" s="6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65"/>
      <c r="B695" s="6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65"/>
      <c r="B696" s="6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65"/>
      <c r="B697" s="6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65"/>
      <c r="B698" s="6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65"/>
      <c r="B699" s="6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65"/>
      <c r="B700" s="6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65"/>
      <c r="B701" s="6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65"/>
      <c r="B702" s="6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65"/>
      <c r="B703" s="6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65"/>
      <c r="B704" s="6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65"/>
      <c r="B705" s="6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65"/>
      <c r="B706" s="6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65"/>
      <c r="B707" s="6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65"/>
      <c r="B708" s="6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65"/>
      <c r="B709" s="6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65"/>
      <c r="B710" s="6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65"/>
      <c r="B711" s="6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65"/>
      <c r="B712" s="6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65"/>
      <c r="B713" s="6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65"/>
      <c r="B714" s="6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65"/>
      <c r="B715" s="6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65"/>
      <c r="B716" s="6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65"/>
      <c r="B717" s="6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65"/>
      <c r="B718" s="6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65"/>
      <c r="B719" s="6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65"/>
      <c r="B720" s="6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65"/>
      <c r="B721" s="6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65"/>
      <c r="B722" s="6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65"/>
      <c r="B723" s="6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65"/>
      <c r="B724" s="6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65"/>
      <c r="B725" s="6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65"/>
      <c r="B726" s="6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65"/>
      <c r="B727" s="6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65"/>
      <c r="B728" s="6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65"/>
      <c r="B729" s="6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65"/>
      <c r="B730" s="6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65"/>
      <c r="B731" s="6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65"/>
      <c r="B732" s="6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65"/>
      <c r="B733" s="6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65"/>
      <c r="B734" s="6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65"/>
      <c r="B735" s="6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65"/>
      <c r="B736" s="6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65"/>
      <c r="B737" s="6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65"/>
      <c r="B738" s="6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65"/>
      <c r="B739" s="6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65"/>
      <c r="B740" s="6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65"/>
      <c r="B741" s="6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65"/>
      <c r="B742" s="6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65"/>
      <c r="B743" s="6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65"/>
      <c r="B744" s="6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65"/>
      <c r="B745" s="6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65"/>
      <c r="B746" s="6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65"/>
      <c r="B747" s="6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65"/>
      <c r="B748" s="6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65"/>
      <c r="B749" s="6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65"/>
      <c r="B750" s="6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65"/>
      <c r="B751" s="6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65"/>
      <c r="B752" s="6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65"/>
      <c r="B753" s="6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65"/>
      <c r="B754" s="6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65"/>
      <c r="B755" s="6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65"/>
      <c r="B756" s="6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65"/>
      <c r="B757" s="6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65"/>
      <c r="B758" s="6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65"/>
      <c r="B759" s="6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65"/>
      <c r="B760" s="6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65"/>
      <c r="B761" s="6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65"/>
      <c r="B762" s="6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65"/>
      <c r="B763" s="6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65"/>
      <c r="B764" s="6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65"/>
      <c r="B765" s="6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65"/>
      <c r="B766" s="6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65"/>
      <c r="B767" s="6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65"/>
      <c r="B768" s="6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65"/>
      <c r="B769" s="6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65"/>
      <c r="B770" s="6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65"/>
      <c r="B771" s="6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65"/>
      <c r="B772" s="6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65"/>
      <c r="B773" s="6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65"/>
      <c r="B774" s="6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65"/>
      <c r="B775" s="6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65"/>
      <c r="B776" s="6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65"/>
      <c r="B777" s="6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65"/>
      <c r="B778" s="6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65"/>
      <c r="B779" s="6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65"/>
      <c r="B780" s="6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65"/>
      <c r="B781" s="6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65"/>
      <c r="B782" s="6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65"/>
      <c r="B783" s="6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65"/>
      <c r="B784" s="6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65"/>
      <c r="B785" s="6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65"/>
      <c r="B786" s="6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65"/>
      <c r="B787" s="6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65"/>
      <c r="B788" s="6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65"/>
      <c r="B789" s="6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65"/>
      <c r="B790" s="6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65"/>
      <c r="B791" s="6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65"/>
      <c r="B792" s="6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65"/>
      <c r="B793" s="6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65"/>
      <c r="B794" s="6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65"/>
      <c r="B795" s="6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65"/>
      <c r="B796" s="6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65"/>
      <c r="B797" s="6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65"/>
      <c r="B798" s="6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65"/>
      <c r="B799" s="6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65"/>
      <c r="B800" s="6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65"/>
      <c r="B801" s="6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65"/>
      <c r="B802" s="6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65"/>
      <c r="B803" s="6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65"/>
      <c r="B804" s="6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65"/>
      <c r="B805" s="6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65"/>
      <c r="B806" s="6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65"/>
      <c r="B807" s="6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65"/>
      <c r="B808" s="6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65"/>
      <c r="B809" s="6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65"/>
      <c r="B810" s="6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65"/>
      <c r="B811" s="6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65"/>
      <c r="B812" s="6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65"/>
      <c r="B813" s="6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65"/>
      <c r="B814" s="6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65"/>
      <c r="B815" s="6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65"/>
      <c r="B816" s="6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65"/>
      <c r="B817" s="6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65"/>
      <c r="B818" s="6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65"/>
      <c r="B819" s="6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65"/>
      <c r="B820" s="6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65"/>
      <c r="B821" s="6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65"/>
      <c r="B822" s="6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65"/>
      <c r="B823" s="6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65"/>
      <c r="B824" s="6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65"/>
      <c r="B825" s="6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65"/>
      <c r="B826" s="6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65"/>
      <c r="B827" s="6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65"/>
      <c r="B828" s="6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65"/>
      <c r="B829" s="6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65"/>
      <c r="B830" s="6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65"/>
      <c r="B831" s="6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65"/>
      <c r="B832" s="6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65"/>
      <c r="B833" s="6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65"/>
      <c r="B834" s="6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65"/>
      <c r="B835" s="6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65"/>
      <c r="B836" s="6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65"/>
      <c r="B837" s="6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65"/>
      <c r="B838" s="6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65"/>
      <c r="B839" s="6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65"/>
      <c r="B840" s="6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65"/>
      <c r="B841" s="6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65"/>
      <c r="B842" s="6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65"/>
      <c r="B843" s="6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65"/>
      <c r="B844" s="6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65"/>
      <c r="B845" s="6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65"/>
      <c r="B846" s="6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65"/>
      <c r="B847" s="6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65"/>
      <c r="B848" s="6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65"/>
      <c r="B849" s="6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65"/>
      <c r="B850" s="6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65"/>
      <c r="B851" s="6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65"/>
      <c r="B852" s="6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65"/>
      <c r="B853" s="6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65"/>
      <c r="B854" s="6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65"/>
      <c r="B855" s="6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65"/>
      <c r="B856" s="6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65"/>
      <c r="B857" s="6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65"/>
      <c r="B858" s="6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65"/>
      <c r="B859" s="6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65"/>
      <c r="B860" s="6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65"/>
      <c r="B861" s="6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65"/>
      <c r="B862" s="6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65"/>
      <c r="B863" s="6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65"/>
      <c r="B864" s="6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65"/>
      <c r="B865" s="6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65"/>
      <c r="B866" s="6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65"/>
      <c r="B867" s="6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65"/>
      <c r="B868" s="6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65"/>
      <c r="B869" s="6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65"/>
      <c r="B870" s="6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65"/>
      <c r="B871" s="6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65"/>
      <c r="B872" s="6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65"/>
      <c r="B873" s="6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65"/>
      <c r="B874" s="6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65"/>
      <c r="B875" s="6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65"/>
      <c r="B876" s="6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65"/>
      <c r="B877" s="6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65"/>
      <c r="B878" s="6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65"/>
      <c r="B879" s="6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65"/>
      <c r="B880" s="6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65"/>
      <c r="B881" s="6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65"/>
      <c r="B882" s="6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65"/>
      <c r="B883" s="6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65"/>
      <c r="B884" s="6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65"/>
      <c r="B885" s="6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65"/>
      <c r="B886" s="6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65"/>
      <c r="B887" s="6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65"/>
      <c r="B888" s="6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65"/>
      <c r="B889" s="6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65"/>
      <c r="B890" s="6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65"/>
      <c r="B891" s="6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65"/>
      <c r="B892" s="6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65"/>
      <c r="B893" s="6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65"/>
      <c r="B894" s="6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65"/>
      <c r="B895" s="6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65"/>
      <c r="B896" s="6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65"/>
      <c r="B897" s="6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65"/>
      <c r="B898" s="6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65"/>
      <c r="B899" s="6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65"/>
      <c r="B900" s="6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65"/>
      <c r="B901" s="6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65"/>
      <c r="B902" s="6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65"/>
      <c r="B903" s="6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65"/>
      <c r="B904" s="6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65"/>
      <c r="B905" s="6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65"/>
      <c r="B906" s="6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65"/>
      <c r="B907" s="6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65"/>
      <c r="B908" s="6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65"/>
      <c r="B909" s="6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65"/>
      <c r="B910" s="6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65"/>
      <c r="B911" s="6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65"/>
      <c r="B912" s="6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65"/>
      <c r="B913" s="6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65"/>
      <c r="B914" s="6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65"/>
      <c r="B915" s="6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65"/>
      <c r="B916" s="6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65"/>
      <c r="B917" s="6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65"/>
      <c r="B918" s="6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65"/>
      <c r="B919" s="6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65"/>
      <c r="B920" s="6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65"/>
      <c r="B921" s="6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65"/>
      <c r="B922" s="6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65"/>
      <c r="B923" s="6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65"/>
      <c r="B924" s="6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65"/>
      <c r="B925" s="6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65"/>
      <c r="B926" s="6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65"/>
      <c r="B927" s="6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65"/>
      <c r="B928" s="6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65"/>
      <c r="B929" s="6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65"/>
      <c r="B930" s="6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65"/>
      <c r="B931" s="6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65"/>
      <c r="B932" s="6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65"/>
      <c r="B933" s="6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65"/>
      <c r="B934" s="6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65"/>
      <c r="B935" s="6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65"/>
      <c r="B936" s="6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65"/>
      <c r="B937" s="6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65"/>
      <c r="B938" s="6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65"/>
      <c r="B939" s="6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65"/>
      <c r="B940" s="6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65"/>
      <c r="B941" s="6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65"/>
      <c r="B942" s="6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65"/>
      <c r="B943" s="6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65"/>
      <c r="B944" s="6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65"/>
      <c r="B945" s="6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65"/>
      <c r="B946" s="6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65"/>
      <c r="B947" s="6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65"/>
      <c r="B948" s="6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65"/>
      <c r="B949" s="6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65"/>
      <c r="B950" s="6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65"/>
      <c r="B951" s="6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65"/>
      <c r="B952" s="6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65"/>
      <c r="B953" s="6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65"/>
      <c r="B954" s="6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65"/>
      <c r="B955" s="6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65"/>
      <c r="B956" s="6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65"/>
      <c r="B957" s="6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65"/>
      <c r="B958" s="6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65"/>
      <c r="B959" s="6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65"/>
      <c r="B960" s="6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65"/>
      <c r="B961" s="6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65"/>
      <c r="B962" s="6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65"/>
      <c r="B963" s="6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65"/>
      <c r="B964" s="6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65"/>
      <c r="B965" s="6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65"/>
      <c r="B966" s="6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65"/>
      <c r="B967" s="6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65"/>
      <c r="B968" s="6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65"/>
      <c r="B969" s="6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65"/>
      <c r="B970" s="6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65"/>
      <c r="B971" s="6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65"/>
      <c r="B972" s="6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65"/>
      <c r="B973" s="6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65"/>
      <c r="B974" s="6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65"/>
      <c r="B975" s="6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65"/>
      <c r="B976" s="6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65"/>
      <c r="B977" s="6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65"/>
      <c r="B978" s="6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65"/>
      <c r="B979" s="6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65"/>
      <c r="B980" s="6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65"/>
      <c r="B981" s="6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65"/>
      <c r="B982" s="6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65"/>
      <c r="B983" s="6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65"/>
      <c r="B984" s="6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65"/>
      <c r="B985" s="6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65"/>
      <c r="B986" s="6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65"/>
      <c r="B987" s="6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65"/>
      <c r="B988" s="6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65"/>
      <c r="B989" s="6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65"/>
      <c r="B990" s="6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65"/>
      <c r="B991" s="6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65"/>
      <c r="B992" s="6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65"/>
      <c r="B993" s="6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65"/>
      <c r="B994" s="6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65"/>
      <c r="B995" s="6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65"/>
      <c r="B996" s="6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65"/>
      <c r="B997" s="6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65"/>
      <c r="B998" s="6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65"/>
      <c r="B999" s="6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65"/>
      <c r="B1000" s="6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7">
    <mergeCell ref="A1:B1"/>
    <mergeCell ref="A3:B3"/>
    <mergeCell ref="A7:B7"/>
    <mergeCell ref="A58:B58"/>
    <mergeCell ref="A72:B72"/>
    <mergeCell ref="A90:B90"/>
    <mergeCell ref="A97:B97"/>
  </mergeCell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8.71"/>
    <col customWidth="1" min="3" max="3" width="68.0"/>
    <col customWidth="1" min="4" max="4" width="70.0"/>
    <col customWidth="1" min="5" max="24" width="9.14"/>
    <col customWidth="1" min="25" max="26" width="8.71"/>
  </cols>
  <sheetData>
    <row r="1">
      <c r="A1" s="67" t="s">
        <v>4</v>
      </c>
      <c r="B1" s="68"/>
      <c r="C1" s="24"/>
      <c r="D1" s="25">
        <f>D3+D8+D27</f>
        <v>11960307.45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69" t="s">
        <v>112</v>
      </c>
      <c r="D2" s="70" t="s">
        <v>113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71" t="s">
        <v>114</v>
      </c>
      <c r="B3" s="72"/>
      <c r="C3" s="31"/>
      <c r="D3" s="73">
        <f>SUM(B4:B7)</f>
        <v>4808228.25</v>
      </c>
      <c r="E3" s="74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ht="13.5" customHeight="1">
      <c r="A4" s="75" t="s">
        <v>13</v>
      </c>
      <c r="B4" s="51">
        <v>4467381.97</v>
      </c>
      <c r="C4" s="76" t="s">
        <v>115</v>
      </c>
      <c r="D4" s="77" t="s">
        <v>116</v>
      </c>
      <c r="E4" s="78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15.0" customHeight="1">
      <c r="A5" s="75" t="s">
        <v>13</v>
      </c>
      <c r="B5" s="51">
        <v>76771.69</v>
      </c>
      <c r="C5" s="76" t="s">
        <v>115</v>
      </c>
      <c r="D5" s="77" t="s">
        <v>117</v>
      </c>
      <c r="E5" s="78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5.0" customHeight="1">
      <c r="A6" s="75" t="s">
        <v>13</v>
      </c>
      <c r="B6" s="51">
        <v>2600.0</v>
      </c>
      <c r="C6" s="76" t="s">
        <v>115</v>
      </c>
      <c r="D6" s="77" t="s">
        <v>118</v>
      </c>
      <c r="E6" s="78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5.0" customHeight="1">
      <c r="A7" s="75" t="s">
        <v>13</v>
      </c>
      <c r="B7" s="51">
        <v>261474.59</v>
      </c>
      <c r="C7" s="76" t="s">
        <v>115</v>
      </c>
      <c r="D7" s="77" t="s">
        <v>119</v>
      </c>
      <c r="E7" s="78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>
      <c r="A8" s="80" t="s">
        <v>120</v>
      </c>
      <c r="B8" s="81"/>
      <c r="C8" s="82"/>
      <c r="D8" s="83">
        <f>SUM(B9:B26)</f>
        <v>1643717.75</v>
      </c>
      <c r="E8" s="74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>
      <c r="A9" s="84">
        <v>44166.0</v>
      </c>
      <c r="B9" s="85">
        <f>50+50+100+100</f>
        <v>300</v>
      </c>
      <c r="C9" s="76" t="s">
        <v>115</v>
      </c>
      <c r="D9" s="86" t="s">
        <v>121</v>
      </c>
      <c r="E9" s="74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>
      <c r="A10" s="84">
        <v>44169.0</v>
      </c>
      <c r="B10" s="85">
        <v>3871.32</v>
      </c>
      <c r="C10" s="76" t="s">
        <v>115</v>
      </c>
      <c r="D10" s="76" t="s">
        <v>122</v>
      </c>
      <c r="E10" s="74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>
      <c r="A11" s="84">
        <v>44183.0</v>
      </c>
      <c r="B11" s="85">
        <v>1500.0</v>
      </c>
      <c r="C11" s="76" t="s">
        <v>115</v>
      </c>
      <c r="D11" s="86" t="s">
        <v>123</v>
      </c>
      <c r="E11" s="74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</row>
    <row r="12">
      <c r="A12" s="84">
        <v>44186.0</v>
      </c>
      <c r="B12" s="85">
        <f>10000+5000</f>
        <v>15000</v>
      </c>
      <c r="C12" s="76" t="s">
        <v>115</v>
      </c>
      <c r="D12" s="86" t="s">
        <v>124</v>
      </c>
      <c r="E12" s="74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</row>
    <row r="13">
      <c r="A13" s="84">
        <v>44188.0</v>
      </c>
      <c r="B13" s="85">
        <v>10000.0</v>
      </c>
      <c r="C13" s="76" t="s">
        <v>115</v>
      </c>
      <c r="D13" s="76" t="s">
        <v>125</v>
      </c>
      <c r="E13" s="74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>
      <c r="A14" s="84">
        <v>44189.0</v>
      </c>
      <c r="B14" s="85">
        <v>100.0</v>
      </c>
      <c r="C14" s="76" t="s">
        <v>115</v>
      </c>
      <c r="D14" s="86" t="s">
        <v>126</v>
      </c>
      <c r="E14" s="74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>
      <c r="A15" s="84">
        <v>44190.0</v>
      </c>
      <c r="B15" s="85">
        <v>150000.0</v>
      </c>
      <c r="C15" s="76" t="s">
        <v>115</v>
      </c>
      <c r="D15" s="86" t="s">
        <v>127</v>
      </c>
      <c r="E15" s="74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>
      <c r="A16" s="84">
        <v>44190.0</v>
      </c>
      <c r="B16" s="85">
        <v>50000.0</v>
      </c>
      <c r="C16" s="76" t="s">
        <v>115</v>
      </c>
      <c r="D16" s="86" t="s">
        <v>128</v>
      </c>
      <c r="E16" s="74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>
      <c r="A17" s="84">
        <v>44193.0</v>
      </c>
      <c r="B17" s="85">
        <v>1000.0</v>
      </c>
      <c r="C17" s="76" t="s">
        <v>115</v>
      </c>
      <c r="D17" s="86" t="s">
        <v>129</v>
      </c>
      <c r="E17" s="74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>
      <c r="A18" s="84">
        <v>44194.0</v>
      </c>
      <c r="B18" s="85">
        <v>100000.0</v>
      </c>
      <c r="C18" s="76" t="s">
        <v>115</v>
      </c>
      <c r="D18" s="86" t="s">
        <v>130</v>
      </c>
      <c r="E18" s="74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>
      <c r="A19" s="84">
        <v>44194.0</v>
      </c>
      <c r="B19" s="85">
        <v>75000.0</v>
      </c>
      <c r="C19" s="76" t="s">
        <v>115</v>
      </c>
      <c r="D19" s="86" t="s">
        <v>131</v>
      </c>
      <c r="E19" s="74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>
      <c r="A20" s="84">
        <v>44195.0</v>
      </c>
      <c r="B20" s="85">
        <v>18000.0</v>
      </c>
      <c r="C20" s="76" t="s">
        <v>115</v>
      </c>
      <c r="D20" s="86" t="s">
        <v>132</v>
      </c>
      <c r="E20" s="74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ht="15.75" customHeight="1">
      <c r="A21" s="84">
        <v>44196.0</v>
      </c>
      <c r="B21" s="85">
        <v>200040.0</v>
      </c>
      <c r="C21" s="76" t="s">
        <v>115</v>
      </c>
      <c r="D21" s="86" t="s">
        <v>133</v>
      </c>
      <c r="E21" s="74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ht="15.75" customHeight="1">
      <c r="A22" s="84" t="s">
        <v>13</v>
      </c>
      <c r="B22" s="51">
        <v>66354.15</v>
      </c>
      <c r="C22" s="76" t="s">
        <v>115</v>
      </c>
      <c r="D22" s="86" t="s">
        <v>134</v>
      </c>
      <c r="E22" s="74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ht="14.25" customHeight="1">
      <c r="A23" s="87" t="s">
        <v>13</v>
      </c>
      <c r="B23" s="51">
        <v>455000.0</v>
      </c>
      <c r="C23" s="76" t="s">
        <v>115</v>
      </c>
      <c r="D23" s="76" t="s">
        <v>135</v>
      </c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79"/>
      <c r="Z23" s="79"/>
    </row>
    <row r="24" ht="14.25" customHeight="1">
      <c r="A24" s="87" t="s">
        <v>13</v>
      </c>
      <c r="B24" s="51">
        <v>113976.74</v>
      </c>
      <c r="C24" s="76" t="s">
        <v>115</v>
      </c>
      <c r="D24" s="76" t="s">
        <v>136</v>
      </c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79"/>
      <c r="Z24" s="79"/>
    </row>
    <row r="25" ht="15.75" customHeight="1">
      <c r="A25" s="87" t="s">
        <v>13</v>
      </c>
      <c r="B25" s="51">
        <v>136950.0</v>
      </c>
      <c r="C25" s="76" t="s">
        <v>115</v>
      </c>
      <c r="D25" s="76" t="s">
        <v>137</v>
      </c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79"/>
      <c r="Z25" s="79"/>
    </row>
    <row r="26" ht="15.0" customHeight="1">
      <c r="A26" s="75" t="s">
        <v>13</v>
      </c>
      <c r="B26" s="51">
        <v>246625.54</v>
      </c>
      <c r="C26" s="76" t="s">
        <v>115</v>
      </c>
      <c r="D26" s="77" t="s">
        <v>138</v>
      </c>
      <c r="E26" s="78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75" customHeight="1">
      <c r="A27" s="89" t="s">
        <v>139</v>
      </c>
      <c r="B27" s="90"/>
      <c r="C27" s="39"/>
      <c r="D27" s="91">
        <f>SUM(B28:B43)</f>
        <v>5508361.45</v>
      </c>
      <c r="E27" s="74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ht="15.0" customHeight="1">
      <c r="A28" s="92" t="s">
        <v>13</v>
      </c>
      <c r="B28" s="51">
        <f>0.66</f>
        <v>0.66</v>
      </c>
      <c r="C28" s="93" t="s">
        <v>140</v>
      </c>
      <c r="D28" s="93" t="s">
        <v>141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0" customHeight="1">
      <c r="A29" s="92" t="s">
        <v>13</v>
      </c>
      <c r="B29" s="94">
        <f>485000+10000</f>
        <v>495000</v>
      </c>
      <c r="C29" s="93" t="s">
        <v>111</v>
      </c>
      <c r="D29" s="93" t="s">
        <v>142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0" customHeight="1">
      <c r="A30" s="92">
        <v>44168.0</v>
      </c>
      <c r="B30" s="94">
        <f>9000+6300+594993.78</f>
        <v>610293.78</v>
      </c>
      <c r="C30" s="93" t="s">
        <v>143</v>
      </c>
      <c r="D30" s="52" t="s">
        <v>144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0" customHeight="1">
      <c r="A31" s="92">
        <v>44169.0</v>
      </c>
      <c r="B31" s="94">
        <f>8688.91+104133.77</f>
        <v>112822.68</v>
      </c>
      <c r="C31" s="93" t="s">
        <v>143</v>
      </c>
      <c r="D31" s="52" t="s">
        <v>145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0" customHeight="1">
      <c r="A32" s="92">
        <v>44169.0</v>
      </c>
      <c r="B32" s="94">
        <f>10461.44+199870.2+490976.06</f>
        <v>701307.7</v>
      </c>
      <c r="C32" s="93" t="s">
        <v>143</v>
      </c>
      <c r="D32" s="52" t="s">
        <v>146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0" customHeight="1">
      <c r="A33" s="92">
        <v>44172.0</v>
      </c>
      <c r="B33" s="94">
        <v>1064972.0</v>
      </c>
      <c r="C33" s="93" t="s">
        <v>147</v>
      </c>
      <c r="D33" s="52" t="s">
        <v>148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0" customHeight="1">
      <c r="A34" s="92">
        <v>44173.0</v>
      </c>
      <c r="B34" s="94">
        <f>40486.14+68017.56+22477.92</f>
        <v>130981.62</v>
      </c>
      <c r="C34" s="93" t="s">
        <v>143</v>
      </c>
      <c r="D34" s="52" t="s">
        <v>149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0" customHeight="1">
      <c r="A35" s="92">
        <v>44173.0</v>
      </c>
      <c r="B35" s="95">
        <v>73920.0</v>
      </c>
      <c r="C35" s="93" t="s">
        <v>150</v>
      </c>
      <c r="D35" s="52" t="s">
        <v>151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96">
        <v>44176.0</v>
      </c>
      <c r="B36" s="94">
        <f>17820+306093.86+16632+250234.93</f>
        <v>590780.79</v>
      </c>
      <c r="C36" s="93" t="s">
        <v>143</v>
      </c>
      <c r="D36" s="52" t="s">
        <v>152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96">
        <v>44176.0</v>
      </c>
      <c r="B37" s="94">
        <f>75421.17+18964.86</f>
        <v>94386.03</v>
      </c>
      <c r="C37" s="93" t="s">
        <v>143</v>
      </c>
      <c r="D37" s="52" t="s">
        <v>153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96">
        <v>44176.0</v>
      </c>
      <c r="B38" s="94">
        <f>113130.13+40144.59+96174.12+100500</f>
        <v>349948.84</v>
      </c>
      <c r="C38" s="93" t="s">
        <v>143</v>
      </c>
      <c r="D38" s="52" t="s">
        <v>154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96">
        <v>44183.0</v>
      </c>
      <c r="B39" s="94">
        <v>1000.0</v>
      </c>
      <c r="C39" s="93" t="s">
        <v>155</v>
      </c>
      <c r="D39" s="52" t="s">
        <v>156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96">
        <v>44188.0</v>
      </c>
      <c r="B40" s="94">
        <f>62651.04+27300.22+90383.63</f>
        <v>180334.89</v>
      </c>
      <c r="C40" s="93" t="s">
        <v>143</v>
      </c>
      <c r="D40" s="52" t="s">
        <v>157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96">
        <v>44189.0</v>
      </c>
      <c r="B41" s="94">
        <f>53663.64+67770.86</f>
        <v>121434.5</v>
      </c>
      <c r="C41" s="93" t="s">
        <v>143</v>
      </c>
      <c r="D41" s="52" t="s">
        <v>158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0" customHeight="1">
      <c r="A42" s="92">
        <v>44193.0</v>
      </c>
      <c r="B42" s="94">
        <f>99427.96+99961.46</f>
        <v>199389.42</v>
      </c>
      <c r="C42" s="93" t="s">
        <v>143</v>
      </c>
      <c r="D42" s="93" t="s">
        <v>159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96">
        <v>44194.0</v>
      </c>
      <c r="B43" s="94">
        <f>71036.3+158226.06+269062.15+283464.03</f>
        <v>781788.54</v>
      </c>
      <c r="C43" s="93" t="s">
        <v>143</v>
      </c>
      <c r="D43" s="52" t="s">
        <v>151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97"/>
      <c r="B44" s="6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97"/>
      <c r="B45" s="6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6"/>
      <c r="B46" s="6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6"/>
      <c r="B47" s="6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6"/>
      <c r="B48" s="6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6"/>
      <c r="B49" s="6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6"/>
      <c r="B50" s="6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6"/>
      <c r="B51" s="6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6"/>
      <c r="B52" s="6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6"/>
      <c r="B53" s="6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6"/>
      <c r="B54" s="6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6"/>
      <c r="B55" s="6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6"/>
      <c r="B56" s="6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6"/>
      <c r="B57" s="6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6"/>
      <c r="B58" s="6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6"/>
      <c r="B59" s="6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6"/>
      <c r="B60" s="6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6"/>
      <c r="B61" s="6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6"/>
      <c r="B62" s="6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26"/>
      <c r="B63" s="6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26"/>
      <c r="B64" s="6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26"/>
      <c r="B65" s="6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6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6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6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6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6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6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6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6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6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6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6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6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6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6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6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6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6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6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6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6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6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6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6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6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6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6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6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6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6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6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6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6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6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6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6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6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6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6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6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6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6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6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6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6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6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6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6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6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6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6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6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6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6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6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6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6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6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6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6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6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6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6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6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6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6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6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6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6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6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6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6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6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6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6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6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6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6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6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6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6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26"/>
      <c r="B146" s="6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26"/>
      <c r="B147" s="6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26"/>
      <c r="B148" s="6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26"/>
      <c r="B149" s="6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26"/>
      <c r="B150" s="6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26"/>
      <c r="B151" s="6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26"/>
      <c r="B152" s="6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26"/>
      <c r="B153" s="6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26"/>
      <c r="B154" s="6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26"/>
      <c r="B155" s="6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26"/>
      <c r="B156" s="6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26"/>
      <c r="B157" s="6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26"/>
      <c r="B158" s="6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26"/>
      <c r="B159" s="6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26"/>
      <c r="B160" s="6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26"/>
      <c r="B161" s="6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26"/>
      <c r="B162" s="6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26"/>
      <c r="B163" s="6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26"/>
      <c r="B164" s="6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26"/>
      <c r="B165" s="6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26"/>
      <c r="B166" s="6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26"/>
      <c r="B167" s="6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26"/>
      <c r="B168" s="6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26"/>
      <c r="B169" s="6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26"/>
      <c r="B170" s="6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26"/>
      <c r="B171" s="6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26"/>
      <c r="B172" s="6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26"/>
      <c r="B173" s="6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26"/>
      <c r="B174" s="6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26"/>
      <c r="B175" s="6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26"/>
      <c r="B176" s="6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26"/>
      <c r="B177" s="6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26"/>
      <c r="B178" s="6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26"/>
      <c r="B179" s="6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26"/>
      <c r="B180" s="6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26"/>
      <c r="B181" s="6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26"/>
      <c r="B182" s="6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26"/>
      <c r="B183" s="6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26"/>
      <c r="B184" s="6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26"/>
      <c r="B185" s="6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26"/>
      <c r="B186" s="6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26"/>
      <c r="B187" s="6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26"/>
      <c r="B188" s="6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26"/>
      <c r="B189" s="6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26"/>
      <c r="B190" s="6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26"/>
      <c r="B191" s="6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26"/>
      <c r="B192" s="6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26"/>
      <c r="B193" s="6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26"/>
      <c r="B194" s="6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26"/>
      <c r="B195" s="6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26"/>
      <c r="B196" s="6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26"/>
      <c r="B197" s="6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26"/>
      <c r="B198" s="6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26"/>
      <c r="B199" s="6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26"/>
      <c r="B200" s="6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26"/>
      <c r="B201" s="6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26"/>
      <c r="B202" s="6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26"/>
      <c r="B203" s="6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26"/>
      <c r="B204" s="6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26"/>
      <c r="B205" s="6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26"/>
      <c r="B206" s="6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26"/>
      <c r="B207" s="6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26"/>
      <c r="B208" s="6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26"/>
      <c r="B209" s="6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26"/>
      <c r="B210" s="6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26"/>
      <c r="B211" s="6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26"/>
      <c r="B212" s="6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26"/>
      <c r="B213" s="6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26"/>
      <c r="B214" s="6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26"/>
      <c r="B215" s="6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26"/>
      <c r="B216" s="6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26"/>
      <c r="B217" s="6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26"/>
      <c r="B218" s="6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26"/>
      <c r="B219" s="6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26"/>
      <c r="B220" s="6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26"/>
      <c r="B221" s="6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26"/>
      <c r="B222" s="6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26"/>
      <c r="B223" s="6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26"/>
      <c r="B224" s="6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26"/>
      <c r="B225" s="6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26"/>
      <c r="B226" s="6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26"/>
      <c r="B227" s="6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26"/>
      <c r="B228" s="6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26"/>
      <c r="B229" s="6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6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6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6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6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6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6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6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6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6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6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6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6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6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6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6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6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6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6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6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6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6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6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6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6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6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6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6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6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6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6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6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6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6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6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6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6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6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6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6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6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6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6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6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6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6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6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6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6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6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6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6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6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6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6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6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6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6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6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6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6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6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6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6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6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6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6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6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6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6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6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6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6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6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6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6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6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6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6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6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6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6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6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6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6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6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6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6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6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6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6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6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6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6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6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6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6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6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6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6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6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6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6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6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6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6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6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6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6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6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6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6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6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6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6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6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6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6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6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6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6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6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6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6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6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6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6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6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6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6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6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6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6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6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6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6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6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6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6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6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6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6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6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6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6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6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6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6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6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6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6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6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6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6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6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6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6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6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6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6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6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6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6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6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6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6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6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6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6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6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6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6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6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6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6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6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6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6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6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6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6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6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6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6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6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6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6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6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6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6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6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6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6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6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6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6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6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6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6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6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6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6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6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6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6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6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6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6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6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6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6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6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6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6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6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6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6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6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6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6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6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6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6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6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6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6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6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6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6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6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6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6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6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6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6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6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6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6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6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6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6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6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6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6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6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6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6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6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6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6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6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6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6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6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6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6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6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6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6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6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6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6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6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6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6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6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6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6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6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6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6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6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6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6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6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6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6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6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6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6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6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6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6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6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6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6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6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6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6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6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6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6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6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6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6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6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6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6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6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6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6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6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6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6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6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6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6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6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6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6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6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6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6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6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6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6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6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6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6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6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6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6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6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6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6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6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6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6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6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6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6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6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6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6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6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6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6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6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6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6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6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6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6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6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6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6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6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6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6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6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6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6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6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6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6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6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6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6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6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6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6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6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6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6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6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6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6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6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6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6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6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6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6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6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6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6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6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6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6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6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6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6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6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6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6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6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6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6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6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6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6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6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6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6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6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6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6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6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6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6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6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6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6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6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6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6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6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6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6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6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6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6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6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6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6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6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6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6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6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6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6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6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6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6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6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6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6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6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6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6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6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6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6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6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6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6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6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6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6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6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6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6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6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6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6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6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6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6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6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6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6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6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6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6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6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6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6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6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6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6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6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6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6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6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6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6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6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6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6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6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6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6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6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6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6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6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6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6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6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6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6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6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6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6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6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6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6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6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6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6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6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6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6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6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6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6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6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6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6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6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6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6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6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6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6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6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6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6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6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6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6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6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6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6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6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6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6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6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6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6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6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6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6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6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6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6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6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6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6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6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6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6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6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6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6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6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6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6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6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6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6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6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6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6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6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6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6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6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6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6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6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6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6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6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6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6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6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6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6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6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6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6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6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6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6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6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6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6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6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6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6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6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6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6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6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6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6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6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6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6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6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6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6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6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6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6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6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6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6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6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6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6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6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6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6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6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6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6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6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6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6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6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6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6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6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6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6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6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6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6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6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6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6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6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6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6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6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6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6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6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6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6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6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6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6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6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6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6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6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6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6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6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6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6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6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6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6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6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6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6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6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6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6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6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6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6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6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6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6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6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6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6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6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6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6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6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6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6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6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6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6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6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6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6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6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6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6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6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6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6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6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6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6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6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6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6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6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6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6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6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6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6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6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6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6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6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6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6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6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6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6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6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6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6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6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6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6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6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6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6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6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6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6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6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6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6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6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6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6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6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6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6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6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6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6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6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6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6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6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6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6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6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6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6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6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6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6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6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6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6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6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6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6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6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6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6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6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6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6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6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6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6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6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6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6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6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6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6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6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6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6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6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6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6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6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6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6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6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6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6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6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6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6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6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6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6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6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6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6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6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6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6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4">
    <mergeCell ref="A1:C1"/>
    <mergeCell ref="A3:C3"/>
    <mergeCell ref="A8:C8"/>
    <mergeCell ref="A27:C27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2017-04-06T09:22:47Z</dcterms:created>
  <dc:creator>Юляшка</dc:creator>
</cp:coreProperties>
</file>